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245" tabRatio="942" activeTab="1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externalReferences>
    <externalReference r:id="rId8"/>
    <externalReference r:id="rId9"/>
  </externalReferences>
  <definedNames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xlnm._FilterDatabase" localSheetId="5" hidden="1">'附表1-5'!$A$4:$D$80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_xlnm._FilterDatabase" localSheetId="3" hidden="1">'附表1-3'!$A$4:$D$1259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<sst xmlns="http://schemas.openxmlformats.org/spreadsheetml/2006/main" count="1507" uniqueCount="1134">
  <si>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</si>
  <si>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</si>
  <si>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</si>
  <si>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</si>
  <si>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</si>
  <si>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</si>
  <si>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</si>
  <si>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</si>
  <si>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</si>
  <si>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</si>
  <si>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</si>
  <si>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</si>
  <si>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</si>
  <si>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</si>
  <si>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</si>
  <si>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</si>
  <si>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</si>
  <si>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</si>
  <si>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</si>
  <si>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</si>
  <si>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</si>
  <si>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</si>
  <si>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</si>
  <si>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</si>
  <si>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</si>
  <si>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</si>
  <si>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</si>
  <si>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</si>
  <si>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</si>
  <si>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</si>
  <si>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</si>
  <si>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</si>
  <si>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</si>
  <si>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</si>
  <si>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</si>
  <si>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</si>
  <si>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</si>
  <si>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</si>
  <si>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</si>
  <si>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</si>
  <si>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</si>
  <si>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</si>
  <si>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</si>
  <si>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</si>
  <si>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</si>
  <si>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</si>
  <si>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</si>
  <si>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</si>
  <si>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</si>
  <si>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</si>
  <si>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</si>
  <si>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</si>
  <si>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</si>
  <si>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</si>
  <si>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</si>
  <si>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</si>
  <si>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</si>
  <si>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</si>
  <si>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</si>
  <si>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</si>
  <si>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</si>
  <si>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</si>
  <si>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</si>
  <si>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</si>
  <si>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</si>
  <si>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</si>
  <si>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</si>
  <si>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</si>
  <si>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</si>
  <si>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</si>
  <si>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</si>
  <si>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</si>
  <si>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</si>
  <si>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</si>
  <si>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</si>
  <si>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</si>
  <si>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</si>
  <si>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</si>
  <si>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</si>
  <si>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</si>
  <si>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</si>
  <si>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</si>
  <si>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</si>
  <si>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</si>
  <si>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</si>
  <si>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</si>
  <si>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</si>
  <si>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</si>
  <si>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</si>
  <si>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</si>
  <si>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</si>
  <si>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</si>
  <si>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</si>
  <si>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</si>
  <si>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</si>
  <si>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</si>
  <si>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</si>
  <si>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</si>
  <si>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</si>
  <si>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</si>
  <si>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</si>
  <si>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</si>
  <si>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</si>
  <si>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</si>
  <si>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</si>
  <si>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</si>
  <si>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</si>
  <si>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</si>
  <si>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</si>
  <si>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</si>
  <si>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</si>
  <si>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</si>
  <si>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</si>
  <si>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</si>
  <si>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</si>
  <si>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</si>
  <si>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</si>
  <si>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</si>
  <si>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</si>
  <si>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</si>
  <si>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</si>
  <si>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</si>
  <si>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</si>
  <si>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</si>
  <si>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</si>
  <si>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</si>
  <si>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</si>
  <si>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</si>
  <si>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</si>
  <si>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</si>
  <si>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</si>
  <si>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</si>
  <si>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</si>
  <si>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</si>
  <si>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</si>
  <si>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</si>
  <si>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</si>
  <si>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</si>
  <si>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</si>
  <si>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</si>
  <si>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</si>
  <si>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</si>
  <si>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</si>
  <si>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</si>
  <si>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</si>
  <si>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</si>
  <si>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</si>
  <si>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</si>
  <si>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</si>
  <si>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</si>
  <si>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</si>
  <si>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</si>
  <si>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</si>
  <si>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</si>
  <si>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</si>
  <si>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</si>
  <si>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</si>
  <si>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</si>
  <si>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</si>
  <si>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</si>
  <si>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</si>
  <si>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</si>
  <si>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</si>
  <si>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</si>
  <si>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</si>
  <si>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</si>
  <si>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</si>
  <si>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</si>
  <si>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</si>
  <si>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</si>
  <si>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</si>
  <si>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</si>
  <si>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</si>
  <si>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</si>
  <si>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</si>
  <si>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</si>
  <si>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</si>
  <si>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</si>
  <si>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</si>
  <si>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</si>
  <si>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</si>
  <si>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</si>
  <si>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</si>
  <si>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</si>
  <si>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</si>
  <si>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</si>
  <si>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</si>
  <si>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</si>
  <si>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</si>
  <si>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</si>
  <si>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</si>
  <si>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</si>
  <si>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</si>
  <si>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</si>
  <si>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</si>
  <si>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</si>
  <si>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</si>
  <si>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</si>
  <si>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</si>
  <si>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</si>
  <si>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</si>
  <si>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</si>
  <si>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</si>
  <si>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</si>
  <si>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</si>
  <si>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</si>
  <si>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</si>
  <si>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</si>
  <si>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</si>
  <si>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</si>
  <si>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</si>
  <si>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</si>
  <si>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</si>
  <si>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</si>
  <si>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</si>
  <si>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</si>
  <si>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</si>
  <si>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</si>
  <si>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</si>
  <si>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</si>
  <si>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</si>
  <si>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</si>
  <si>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</si>
  <si>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</si>
  <si>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</si>
  <si>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</si>
  <si>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</si>
  <si>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</si>
  <si>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</si>
  <si>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</si>
  <si>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</si>
  <si>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</si>
  <si>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</si>
  <si>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</si>
  <si>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</si>
  <si>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</si>
  <si>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</si>
  <si>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</si>
  <si>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</si>
  <si>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</si>
  <si>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</si>
  <si>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</si>
  <si>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</si>
  <si>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</si>
  <si>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</si>
  <si>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</si>
  <si>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</si>
  <si>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</si>
  <si>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</si>
  <si>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</si>
  <si>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</si>
  <si>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</si>
  <si>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</si>
  <si>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</si>
  <si>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</si>
  <si>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</si>
  <si>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</si>
  <si>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</si>
  <si>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</si>
  <si>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</si>
  <si>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</si>
  <si>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</si>
  <si>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</si>
  <si>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</si>
  <si>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</si>
  <si>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</si>
  <si>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</si>
  <si>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</si>
  <si>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</si>
  <si>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</si>
  <si>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</si>
  <si>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</si>
  <si>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</si>
  <si>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</si>
  <si>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</si>
  <si>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</si>
  <si>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</si>
  <si>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</si>
  <si>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</si>
  <si>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</si>
  <si>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</si>
  <si>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</si>
  <si>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</si>
  <si>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</si>
  <si>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</si>
  <si>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</si>
  <si>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</si>
  <si>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</si>
  <si>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</si>
  <si>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</si>
  <si>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</si>
  <si>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</si>
  <si>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</si>
  <si>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</si>
  <si>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</si>
  <si>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</si>
  <si>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</si>
  <si>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</si>
  <si>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</si>
  <si>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</si>
  <si>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</si>
  <si>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</si>
  <si>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</si>
  <si>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</si>
  <si>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</si>
  <si>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</si>
  <si>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</si>
  <si>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</si>
  <si>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</si>
  <si>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</si>
  <si>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</si>
  <si>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</si>
  <si>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</si>
  <si>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</si>
  <si>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</si>
  <si>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</si>
  <si>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</si>
  <si>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</si>
  <si>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</si>
  <si>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</si>
  <si>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</si>
  <si>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</si>
  <si>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</si>
  <si>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</si>
  <si>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</si>
  <si>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</si>
  <si>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</si>
  <si>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</si>
  <si>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</si>
  <si>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</si>
  <si>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</si>
  <si>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</si>
  <si>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</si>
  <si>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</si>
  <si>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</si>
  <si>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</si>
  <si>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</si>
  <si>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</si>
  <si>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</si>
  <si>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</si>
  <si>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</si>
  <si>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</si>
  <si>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</si>
  <si>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</si>
  <si>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</si>
  <si>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</si>
  <si>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</si>
  <si>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</si>
  <si>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</si>
  <si>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</si>
  <si>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</si>
  <si>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</si>
  <si>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</si>
  <si>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</si>
  <si>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</si>
  <si>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</si>
  <si>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</si>
  <si>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</si>
  <si>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</si>
  <si>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</si>
  <si>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</si>
  <si>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</si>
  <si>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</si>
  <si>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</si>
  <si>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</si>
  <si>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</si>
  <si>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</si>
  <si>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</si>
  <si>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</si>
  <si>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</si>
  <si>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</si>
  <si>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</si>
  <si>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</si>
  <si>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</si>
  <si>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</si>
  <si>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</si>
  <si>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</si>
  <si>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</si>
  <si>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</si>
  <si>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</si>
  <si>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</si>
  <si>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</si>
  <si>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</si>
  <si>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</si>
  <si>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</si>
  <si>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</si>
  <si>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</si>
  <si>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</si>
  <si>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</si>
  <si>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</si>
  <si>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</si>
  <si>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</si>
  <si>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</si>
  <si>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</si>
  <si>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</si>
  <si>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</si>
  <si>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</si>
  <si>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</si>
  <si>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</si>
  <si>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</si>
  <si>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</si>
  <si>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</si>
  <si>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</si>
  <si>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</si>
  <si>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</si>
  <si>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</si>
  <si>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</si>
  <si>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</si>
  <si>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</si>
  <si>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</si>
  <si>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</si>
  <si>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</si>
  <si>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</si>
  <si>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</si>
  <si>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</si>
  <si>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</si>
  <si>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</si>
  <si>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</si>
  <si>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</si>
  <si>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</si>
  <si>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</si>
  <si>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</si>
  <si>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</si>
  <si>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</si>
  <si>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</si>
  <si>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</si>
  <si>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</si>
  <si>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</si>
  <si>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</si>
  <si>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</si>
  <si>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</si>
  <si>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</si>
  <si>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</si>
  <si>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</si>
  <si>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</si>
  <si>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</si>
  <si>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</si>
  <si>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</si>
  <si>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</si>
  <si>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</si>
  <si>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</si>
  <si>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</si>
  <si>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</si>
  <si>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</si>
  <si>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</si>
  <si>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</si>
  <si>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</si>
  <si>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</si>
  <si>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</si>
  <si>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</si>
  <si>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</si>
  <si>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</si>
  <si>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</si>
  <si>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</si>
  <si>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</si>
  <si>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</si>
  <si>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</si>
  <si>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</si>
  <si>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</si>
  <si>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</si>
  <si>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</si>
  <si>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</si>
  <si>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</si>
  <si>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</si>
  <si>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</si>
  <si>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</si>
  <si>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</si>
  <si>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</si>
  <si>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</si>
  <si>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</si>
  <si>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</si>
  <si>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</si>
  <si>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</si>
  <si>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</si>
  <si>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</si>
  <si>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</si>
  <si>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</si>
  <si>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</si>
  <si>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</si>
  <si>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</si>
  <si>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</si>
  <si>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</si>
  <si>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</si>
  <si>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</si>
  <si>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</si>
  <si>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</si>
  <si>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</si>
  <si>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</si>
  <si>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</si>
  <si>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</si>
  <si>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</si>
  <si>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</si>
  <si>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</si>
  <si>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</si>
  <si>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</si>
  <si>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</si>
  <si>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</si>
  <si>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</si>
  <si>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</si>
  <si>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</si>
  <si>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</si>
  <si>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</si>
  <si>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</si>
  <si>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</si>
  <si>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</si>
  <si>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</si>
  <si>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</si>
  <si>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</si>
  <si>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</si>
  <si>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</si>
  <si>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</si>
  <si>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</si>
  <si>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</si>
  <si>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</si>
  <si>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</si>
  <si>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</si>
  <si>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</si>
  <si>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</si>
  <si>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</si>
  <si>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</si>
  <si>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</si>
  <si>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</si>
  <si>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</si>
  <si>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</si>
  <si>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</si>
  <si>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</si>
  <si>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</si>
  <si>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</si>
  <si>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</si>
  <si>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</si>
  <si>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</si>
  <si>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</si>
  <si>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</si>
  <si>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</si>
  <si>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</si>
  <si>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</si>
  <si>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</si>
  <si>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</si>
  <si>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</si>
  <si>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</si>
  <si>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</si>
  <si>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</si>
  <si>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</si>
  <si>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</si>
  <si>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</si>
  <si>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</si>
  <si>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</si>
  <si>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</si>
  <si>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</si>
  <si>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</si>
  <si>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</si>
  <si>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</si>
  <si>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</si>
  <si>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</si>
  <si>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</si>
  <si>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</si>
  <si>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</si>
  <si>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</si>
  <si>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</si>
  <si>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</si>
  <si>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</si>
  <si>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</si>
  <si>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</si>
  <si>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</si>
  <si>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</si>
  <si>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</si>
  <si>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</si>
  <si>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</si>
  <si>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</si>
  <si>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</si>
  <si>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</si>
  <si>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</si>
  <si>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</si>
  <si>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</si>
  <si>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</si>
  <si>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</si>
  <si>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</si>
  <si>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</si>
  <si>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</si>
  <si>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</si>
  <si>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</si>
  <si>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</si>
  <si>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</si>
  <si>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</si>
  <si>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</si>
  <si>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</si>
  <si>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</si>
  <si>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</si>
  <si>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</si>
  <si>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</si>
  <si>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</si>
  <si>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</si>
  <si>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</si>
  <si>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</si>
  <si>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</si>
  <si>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</si>
  <si>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</si>
  <si>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</si>
  <si>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</si>
  <si>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</si>
  <si>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</si>
  <si>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</si>
  <si>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</si>
  <si>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</si>
  <si>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</si>
  <si>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</si>
  <si>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</si>
  <si>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</si>
  <si>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</si>
  <si>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</si>
  <si>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</si>
  <si>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</si>
  <si>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</si>
  <si>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</si>
  <si>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</si>
  <si>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</si>
  <si>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</si>
  <si>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</si>
  <si>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</si>
  <si>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</si>
  <si>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</si>
  <si>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</si>
  <si>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</si>
  <si>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</si>
  <si>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</si>
  <si>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</si>
  <si>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</si>
  <si>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</si>
  <si>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</si>
  <si>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</si>
  <si>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</si>
  <si>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</si>
  <si>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</si>
  <si>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</si>
  <si>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</si>
  <si>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</si>
  <si>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</si>
  <si>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</si>
  <si>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</si>
  <si>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</si>
  <si>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</si>
  <si>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</si>
  <si>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</si>
  <si>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</si>
  <si>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</si>
  <si>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</si>
  <si>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</si>
  <si>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</si>
  <si>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</si>
  <si>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</si>
  <si>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</si>
  <si>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</si>
  <si>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</si>
  <si>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</si>
  <si>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</si>
  <si>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</si>
  <si>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</si>
  <si>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</si>
  <si>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</si>
  <si>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</si>
  <si>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</si>
  <si>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</si>
  <si>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</si>
  <si>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</si>
  <si>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</si>
  <si>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</si>
  <si>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</si>
  <si>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</si>
  <si>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</si>
  <si>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</si>
  <si>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</si>
  <si>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</si>
  <si>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</si>
  <si>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</si>
  <si>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</si>
  <si>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</si>
  <si>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</si>
  <si>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</si>
  <si>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</si>
  <si>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</si>
  <si>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</si>
  <si>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</si>
  <si>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</si>
  <si>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</si>
  <si>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</si>
  <si>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</si>
  <si>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</si>
  <si>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</si>
  <si>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</si>
  <si>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</si>
  <si>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</si>
  <si>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</si>
  <si>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</si>
  <si>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</si>
  <si>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</si>
  <si>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</si>
  <si>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</si>
  <si>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</si>
  <si>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</si>
  <si>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</si>
  <si>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</si>
  <si>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</si>
  <si>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</si>
  <si>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</si>
  <si>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</si>
  <si>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</si>
  <si>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</si>
  <si>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</si>
  <si>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</si>
  <si>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</si>
  <si>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</si>
  <si>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</si>
  <si>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</si>
  <si>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</si>
  <si>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</si>
  <si>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</si>
  <si>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</si>
  <si>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</si>
  <si>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</si>
  <si>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</si>
  <si>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</si>
  <si>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</si>
  <si>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</si>
  <si>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</si>
  <si>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</si>
  <si>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</si>
  <si>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</si>
  <si>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</si>
  <si>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</si>
  <si>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</si>
  <si>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</si>
  <si>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</si>
  <si>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</si>
  <si>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</si>
  <si>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</si>
  <si>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</si>
  <si>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</si>
  <si>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</si>
  <si>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</si>
  <si>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</si>
  <si>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</si>
  <si>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</si>
  <si>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</si>
  <si>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</si>
  <si>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</si>
  <si>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</si>
  <si>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</si>
  <si>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</si>
  <si>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</si>
  <si>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</si>
  <si>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</si>
  <si>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</si>
  <si>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</si>
  <si>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</si>
  <si>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</si>
  <si>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</si>
  <si>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</si>
  <si>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</si>
  <si>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</si>
  <si>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</si>
  <si>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</si>
  <si>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</si>
  <si>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</si>
  <si>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</si>
  <si>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</si>
  <si>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</si>
  <si>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</si>
  <si>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</si>
  <si>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</si>
  <si>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</si>
  <si>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</si>
  <si>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</si>
  <si>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</si>
  <si>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</si>
  <si>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</si>
  <si>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</si>
  <si>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</si>
  <si>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</si>
  <si>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</si>
  <si>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</si>
  <si>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</si>
  <si>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</si>
  <si>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</si>
  <si>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</si>
  <si>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</si>
  <si>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</si>
  <si>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</si>
  <si>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</si>
  <si>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</si>
  <si>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</si>
  <si>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</si>
  <si>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</si>
  <si>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</si>
  <si>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</si>
  <si>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</si>
  <si>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</si>
  <si>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</si>
  <si>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</si>
  <si>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</si>
  <si>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</si>
  <si>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</si>
  <si>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</si>
  <si>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</si>
  <si>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</si>
  <si>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</si>
  <si>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</si>
  <si>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</si>
  <si>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</si>
  <si>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</si>
  <si>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</si>
  <si>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</si>
  <si>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</si>
  <si>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</si>
  <si>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</si>
  <si>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</si>
  <si>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</si>
  <si>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</si>
  <si>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</si>
  <si>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</si>
  <si>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</si>
  <si>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</si>
  <si>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</si>
  <si>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</si>
  <si>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</si>
  <si>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</si>
  <si>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</si>
  <si>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</si>
  <si>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</si>
  <si>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</si>
  <si>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</si>
  <si>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</si>
  <si>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</si>
  <si>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</si>
  <si>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</si>
  <si>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</si>
  <si>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</si>
  <si>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</si>
  <si>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</si>
  <si>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</si>
  <si>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</si>
  <si>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</si>
  <si>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</si>
  <si>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</si>
  <si>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</si>
  <si>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</si>
  <si>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</si>
  <si>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</si>
  <si>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</si>
  <si>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</si>
  <si>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</si>
  <si>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</si>
  <si>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</si>
  <si>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</si>
  <si>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</si>
  <si>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</si>
  <si>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</si>
  <si>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</si>
  <si>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</si>
  <si>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</si>
  <si>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</si>
  <si>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</si>
  <si>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</si>
  <si>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</si>
  <si>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</si>
  <si>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</si>
  <si>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</si>
  <si>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</si>
  <si>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</si>
  <si>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</si>
  <si>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</si>
  <si>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</si>
  <si>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</si>
  <si>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</si>
  <si>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</si>
  <si>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</si>
  <si>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</si>
  <si>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</si>
  <si>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</si>
  <si>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</si>
  <si>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</si>
  <si>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</si>
  <si>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</si>
  <si>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</si>
  <si>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</si>
  <si>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</si>
  <si>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</si>
  <si>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</si>
  <si>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</si>
  <si>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</si>
  <si>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</si>
  <si>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</si>
  <si>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</si>
  <si>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</si>
  <si>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</si>
  <si>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</si>
  <si>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</si>
  <si>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</si>
  <si>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</si>
  <si>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</si>
  <si>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</si>
  <si>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</si>
  <si>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</si>
  <si>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</si>
  <si>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</si>
  <si>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</si>
  <si>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</si>
  <si>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</si>
  <si>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</si>
  <si>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</si>
  <si>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</si>
  <si>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</si>
  <si>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</si>
  <si>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</si>
  <si>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</si>
  <si>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</si>
  <si>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</si>
  <si>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</si>
  <si>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</si>
  <si>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</si>
  <si>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</si>
  <si>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</si>
  <si>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</si>
  <si>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</si>
  <si>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</si>
  <si>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</si>
  <si>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</si>
  <si>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</si>
  <si>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</si>
  <si>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</si>
  <si>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</si>
  <si>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</si>
  <si>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</si>
  <si>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</si>
  <si>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</si>
  <si>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</si>
  <si>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</si>
  <si>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</si>
  <si>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</si>
  <si>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</si>
  <si>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</si>
  <si>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</si>
  <si>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</si>
  <si>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</si>
  <si>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</si>
  <si>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</si>
  <si>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</si>
  <si>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</si>
  <si>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</si>
  <si>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</si>
  <si>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</si>
  <si>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</si>
  <si>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</si>
  <si>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</si>
  <si>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</si>
  <si>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</si>
  <si>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</si>
  <si>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</si>
  <si>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</si>
  <si>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</si>
  <si>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</si>
  <si>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</si>
  <si>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</si>
  <si>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</si>
  <si>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</si>
  <si>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</si>
  <si>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</si>
  <si>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</si>
  <si>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</si>
  <si>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</si>
  <si>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</si>
  <si>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</si>
  <si>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</si>
  <si>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</si>
  <si>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</si>
  <si>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</si>
  <si>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</si>
  <si>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</si>
  <si>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</si>
  <si>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</si>
  <si>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</si>
  <si>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</si>
  <si>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</si>
  <si>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</si>
  <si>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</si>
  <si>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</si>
  <si>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</si>
  <si>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</si>
  <si>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</si>
  <si>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</si>
  <si>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</si>
  <si>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</si>
  <si>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</si>
  <si>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</si>
  <si>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</si>
  <si>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</si>
  <si>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</si>
  <si>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</si>
  <si>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</si>
  <si>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</si>
  <si>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</si>
  <si>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</si>
  <si>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</si>
  <si>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</si>
  <si>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</si>
  <si>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</si>
  <si>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</si>
  <si>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</si>
  <si>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</si>
  <si>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</si>
  <si>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</si>
  <si>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</si>
  <si>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</si>
  <si>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</si>
  <si>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</si>
  <si>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</si>
  <si>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</si>
  <si>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</si>
  <si>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</si>
  <si>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</si>
  <si>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</si>
  <si>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</si>
  <si>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</si>
  <si>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</si>
  <si>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</si>
  <si>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</si>
  <si>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</si>
  <si>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</si>
  <si>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</si>
  <si>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</si>
  <si>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</si>
  <si>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</si>
  <si>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</si>
  <si>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</si>
  <si>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</si>
  <si>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</si>
  <si>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</si>
  <si>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</si>
  <si>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</si>
  <si>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</si>
  <si>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</si>
  <si>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</si>
  <si>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</si>
  <si>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</si>
  <si>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</si>
  <si>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</si>
  <si>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</si>
  <si>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</si>
  <si>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</si>
  <si>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</si>
  <si>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</si>
  <si>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</si>
  <si>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</si>
  <si>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</si>
  <si>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</si>
  <si>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</si>
  <si>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</si>
  <si>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</si>
  <si>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</si>
  <si>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</si>
  <si>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</si>
  <si>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</si>
  <si>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</si>
  <si>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</si>
  <si>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</si>
  <si>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</si>
  <si>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</si>
  <si>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</si>
  <si>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</si>
  <si>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</si>
  <si>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</si>
  <si>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</si>
  <si>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</si>
  <si>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</si>
  <si>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</si>
  <si>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</si>
  <si>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</si>
  <si>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</si>
  <si>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</si>
  <si>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</si>
  <si>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</si>
  <si>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</si>
  <si>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</si>
  <si>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</si>
  <si>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</si>
  <si>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</si>
  <si>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</si>
  <si>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</si>
  <si>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</si>
  <si>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</si>
  <si>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</si>
  <si>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</si>
  <si>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</si>
  <si>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</si>
  <si>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</si>
  <si>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</si>
  <si>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</si>
  <si>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</si>
  <si>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</si>
  <si>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</si>
  <si>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</si>
  <si>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</si>
  <si>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</si>
  <si>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</si>
  <si>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</si>
  <si>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</si>
  <si>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</si>
  <si>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</si>
  <si>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</si>
  <si>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</si>
  <si>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</si>
  <si>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</si>
  <si>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</si>
  <si>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</si>
  <si>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</si>
  <si>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</si>
  <si>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</si>
  <si>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</si>
  <si>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</si>
  <si>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</si>
  <si>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</si>
  <si>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</si>
  <si>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</si>
  <si>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</si>
  <si>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</si>
  <si>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</si>
  <si>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</si>
  <si>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</si>
  <si>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</si>
  <si>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</si>
  <si>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</si>
  <si>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</si>
  <si>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</si>
  <si>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</si>
  <si>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蛟洋镇2025年“三公”经费财政拨款预算数为54万元。其中，因公出国（境）经费0万元，与上年预算相比支出（增加）减少0%；公务接待费21万元，与上年预算相比支出增加5%；公务用车购置经费18万元，与上年预算相比支出增加18万元；公务用车运行经费15万元，与上年预算相比支出增加25%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</si>
</sst>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 "/>
  </numFmts>
  <fonts count="67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3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horizontal="centerContinuous"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6" borderId="9" applyNumberFormat="0" applyAlignment="0" applyProtection="0">
      <alignment vertical="center"/>
    </xf>
    <xf numFmtId="0" fontId="9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3" fillId="0" borderId="1">
      <alignment vertical="center"/>
      <protection locked="0"/>
    </xf>
    <xf numFmtId="0" fontId="0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48" fillId="0" borderId="0">
      <alignment vertical="center"/>
    </xf>
    <xf numFmtId="0" fontId="1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0" fillId="0" borderId="0">
      <alignment vertical="center"/>
    </xf>
    <xf numFmtId="1" fontId="53" fillId="0" borderId="0">
      <alignment vertical="center"/>
    </xf>
    <xf numFmtId="37" fontId="54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1" fontId="56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7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58" fillId="0" borderId="0" applyFill="0" applyBorder="0" applyAlignment="0">
      <alignment vertical="center"/>
    </xf>
    <xf numFmtId="184" fontId="56" fillId="0" borderId="0">
      <alignment vertical="center"/>
    </xf>
    <xf numFmtId="0" fontId="9" fillId="0" borderId="0">
      <alignment vertical="center"/>
    </xf>
    <xf numFmtId="2" fontId="59" fillId="0" borderId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3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53" fillId="0" borderId="0" applyFont="0" applyFill="0" applyBorder="0" applyAlignment="0" applyProtection="0">
      <alignment vertical="center"/>
    </xf>
    <xf numFmtId="0" fontId="59" fillId="0" borderId="0" applyProtection="0">
      <alignment vertical="center"/>
    </xf>
    <xf numFmtId="187" fontId="56" fillId="0" borderId="0">
      <alignment vertical="center"/>
    </xf>
    <xf numFmtId="0" fontId="60" fillId="0" borderId="17">
      <alignment horizontal="left" vertical="center"/>
    </xf>
    <xf numFmtId="0" fontId="60" fillId="0" borderId="0" applyProtection="0">
      <alignment vertical="center"/>
    </xf>
    <xf numFmtId="0" fontId="61" fillId="0" borderId="0">
      <alignment vertical="center"/>
    </xf>
    <xf numFmtId="0" fontId="59" fillId="0" borderId="18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8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65" fillId="0" borderId="0">
      <alignment vertical="center"/>
    </xf>
    <xf numFmtId="1" fontId="3" fillId="0" borderId="1">
      <alignment vertical="center"/>
      <protection locked="0"/>
    </xf>
    <xf numFmtId="0" fontId="66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90" applyFont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80" applyFont="1" applyBorder="1" applyAlignment="1">
      <alignment horizontal="center" vertical="center"/>
    </xf>
    <xf numFmtId="0" fontId="4" fillId="0" borderId="1" xfId="80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vertical="center"/>
    </xf>
    <xf numFmtId="0" fontId="5" fillId="0" borderId="1" xfId="80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64">
      <alignment vertical="center"/>
    </xf>
    <xf numFmtId="0" fontId="10" fillId="0" borderId="0" xfId="64" applyFont="1">
      <alignment vertical="center"/>
    </xf>
    <xf numFmtId="0" fontId="11" fillId="0" borderId="0" xfId="64" applyFont="1">
      <alignment vertical="center"/>
    </xf>
    <xf numFmtId="0" fontId="1" fillId="0" borderId="0" xfId="64" applyFont="1" applyAlignment="1">
      <alignment horizontal="center" vertical="center"/>
    </xf>
    <xf numFmtId="0" fontId="9" fillId="0" borderId="0" xfId="64" applyAlignment="1">
      <alignment horizontal="left" vertical="center" wrapText="1"/>
    </xf>
    <xf numFmtId="0" fontId="11" fillId="0" borderId="0" xfId="64" applyFont="1" applyAlignment="1">
      <alignment horizontal="right" vertical="center"/>
    </xf>
    <xf numFmtId="0" fontId="12" fillId="0" borderId="1" xfId="64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right" vertical="center" wrapText="1"/>
    </xf>
    <xf numFmtId="49" fontId="2" fillId="0" borderId="1" xfId="98" applyNumberFormat="1" applyFont="1" applyBorder="1" applyAlignment="1">
      <alignment horizontal="left" vertical="center" wrapText="1"/>
    </xf>
    <xf numFmtId="0" fontId="13" fillId="0" borderId="1" xfId="64" applyFont="1" applyBorder="1" applyAlignment="1">
      <alignment horizontal="right" vertical="center" wrapText="1"/>
    </xf>
    <xf numFmtId="49" fontId="3" fillId="0" borderId="1" xfId="98" applyNumberFormat="1" applyFont="1" applyBorder="1" applyAlignment="1">
      <alignment horizontal="left" vertical="center" wrapText="1"/>
    </xf>
    <xf numFmtId="0" fontId="14" fillId="0" borderId="1" xfId="64" applyFont="1" applyBorder="1" applyAlignment="1">
      <alignment horizontal="right" vertical="center" wrapText="1"/>
    </xf>
    <xf numFmtId="0" fontId="6" fillId="0" borderId="0" xfId="64" applyFont="1">
      <alignment vertical="center"/>
    </xf>
    <xf numFmtId="0" fontId="9" fillId="0" borderId="0" xfId="105">
      <alignment vertical="center"/>
    </xf>
    <xf numFmtId="0" fontId="11" fillId="0" borderId="0" xfId="105" applyFont="1">
      <alignment vertical="center"/>
    </xf>
    <xf numFmtId="0" fontId="1" fillId="0" borderId="0" xfId="105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105" applyFont="1" applyFill="1" applyBorder="1" applyAlignment="1">
      <alignment horizontal="center" vertical="center"/>
    </xf>
    <xf numFmtId="0" fontId="15" fillId="0" borderId="1" xfId="125" applyFont="1" applyFill="1" applyBorder="1" applyAlignment="1">
      <alignment horizontal="left" vertical="center"/>
    </xf>
    <xf numFmtId="1" fontId="14" fillId="0" borderId="1" xfId="105" applyNumberFormat="1" applyFont="1" applyBorder="1" applyAlignment="1">
      <alignment horizontal="right" vertical="center" wrapText="1"/>
    </xf>
    <xf numFmtId="49" fontId="16" fillId="0" borderId="0" xfId="97" applyNumberFormat="1" applyFont="1" applyAlignment="1"/>
    <xf numFmtId="1" fontId="9" fillId="0" borderId="0" xfId="105" applyNumberFormat="1">
      <alignment vertical="center"/>
    </xf>
    <xf numFmtId="1" fontId="6" fillId="0" borderId="0" xfId="105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79" applyFont="1" applyAlignment="1"/>
    <xf numFmtId="0" fontId="0" fillId="0" borderId="0" xfId="79" applyAlignment="1"/>
    <xf numFmtId="0" fontId="17" fillId="0" borderId="0" xfId="79" applyFont="1" applyFill="1" applyAlignment="1">
      <alignment horizontal="center"/>
    </xf>
    <xf numFmtId="0" fontId="18" fillId="0" borderId="0" xfId="79" applyFont="1" applyFill="1" applyAlignment="1">
      <alignment vertical="center"/>
    </xf>
    <xf numFmtId="0" fontId="2" fillId="0" borderId="2" xfId="79" applyFont="1" applyFill="1" applyBorder="1" applyAlignment="1">
      <alignment horizontal="center" vertical="center" wrapText="1"/>
    </xf>
    <xf numFmtId="3" fontId="3" fillId="0" borderId="1" xfId="127" applyNumberFormat="1" applyFont="1" applyFill="1" applyBorder="1" applyAlignment="1" applyProtection="1">
      <alignment vertical="center"/>
    </xf>
    <xf numFmtId="0" fontId="5" fillId="0" borderId="1" xfId="76" applyFont="1" applyFill="1" applyBorder="1" applyAlignment="1">
      <alignment horizontal="right" wrapText="1"/>
    </xf>
    <xf numFmtId="0" fontId="5" fillId="0" borderId="1" xfId="76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76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right"/>
    </xf>
    <xf numFmtId="1" fontId="2" fillId="0" borderId="1" xfId="76" applyNumberFormat="1" applyFont="1" applyFill="1" applyBorder="1" applyAlignment="1" applyProtection="1">
      <alignment vertical="center"/>
      <protection locked="0"/>
    </xf>
    <xf numFmtId="1" fontId="3" fillId="0" borderId="1" xfId="76" applyNumberFormat="1" applyFont="1" applyFill="1" applyBorder="1" applyAlignment="1" applyProtection="1">
      <alignment horizontal="left" vertical="center"/>
      <protection locked="0"/>
    </xf>
    <xf numFmtId="1" fontId="3" fillId="0" borderId="1" xfId="76" applyNumberFormat="1" applyFont="1" applyFill="1" applyBorder="1" applyAlignment="1" applyProtection="1">
      <alignment vertical="center"/>
      <protection locked="0"/>
    </xf>
    <xf numFmtId="1" fontId="5" fillId="0" borderId="1" xfId="76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76" applyNumberFormat="1" applyFont="1" applyFill="1" applyBorder="1" applyAlignment="1" applyProtection="1">
      <alignment horizontal="left" vertical="center"/>
      <protection locked="0"/>
    </xf>
    <xf numFmtId="0" fontId="3" fillId="2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Font="1" applyFill="1" applyBorder="1" applyAlignment="1"/>
    <xf numFmtId="0" fontId="4" fillId="0" borderId="1" xfId="76" applyFont="1" applyFill="1" applyBorder="1" applyAlignment="1">
      <alignment horizontal="right" wrapText="1"/>
    </xf>
    <xf numFmtId="0" fontId="0" fillId="0" borderId="0" xfId="79" applyFont="1" applyAlignment="1">
      <alignment vertical="center"/>
    </xf>
    <xf numFmtId="0" fontId="0" fillId="0" borderId="0" xfId="79" applyAlignment="1">
      <alignment vertical="center"/>
    </xf>
    <xf numFmtId="0" fontId="17" fillId="0" borderId="0" xfId="79" applyFont="1" applyFill="1" applyAlignment="1">
      <alignment horizontal="center" vertical="center"/>
    </xf>
    <xf numFmtId="0" fontId="12" fillId="0" borderId="2" xfId="100" applyFont="1" applyBorder="1" applyAlignment="1">
      <alignment vertical="center"/>
    </xf>
    <xf numFmtId="0" fontId="15" fillId="0" borderId="2" xfId="100" applyFont="1" applyBorder="1" applyAlignment="1">
      <alignment vertical="center"/>
    </xf>
    <xf numFmtId="0" fontId="5" fillId="0" borderId="1" xfId="79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9" fillId="0" borderId="2" xfId="79" applyFont="1" applyFill="1" applyBorder="1" applyAlignment="1">
      <alignment horizontal="center" vertical="center"/>
    </xf>
    <xf numFmtId="1" fontId="2" fillId="0" borderId="2" xfId="79" applyNumberFormat="1" applyFont="1" applyFill="1" applyBorder="1" applyAlignment="1" applyProtection="1">
      <alignment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 indent="1"/>
      <protection locked="0"/>
    </xf>
    <xf numFmtId="0" fontId="3" fillId="0" borderId="2" xfId="79" applyFont="1" applyFill="1" applyBorder="1" applyAlignment="1">
      <alignment horizontal="left" vertical="center"/>
    </xf>
    <xf numFmtId="1" fontId="3" fillId="0" borderId="2" xfId="79" applyNumberFormat="1" applyFont="1" applyFill="1" applyBorder="1" applyAlignment="1" applyProtection="1">
      <alignment vertical="center"/>
      <protection locked="0"/>
    </xf>
    <xf numFmtId="0" fontId="3" fillId="0" borderId="2" xfId="79" applyFont="1" applyBorder="1" applyAlignment="1">
      <alignment vertical="center"/>
    </xf>
    <xf numFmtId="0" fontId="0" fillId="0" borderId="0" xfId="79" applyFont="1" applyFill="1" applyAlignment="1"/>
    <xf numFmtId="0" fontId="0" fillId="0" borderId="0" xfId="128" applyFont="1" applyFill="1" applyBorder="1" applyAlignment="1">
      <alignment horizontal="center" vertical="center"/>
    </xf>
    <xf numFmtId="0" fontId="0" fillId="0" borderId="0" xfId="128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28" applyFont="1" applyFill="1" applyBorder="1" applyAlignment="1">
      <alignment horizontal="left" vertical="center"/>
    </xf>
    <xf numFmtId="0" fontId="20" fillId="0" borderId="0" xfId="128" applyFont="1" applyFill="1" applyBorder="1" applyAlignment="1">
      <alignment horizontal="center" vertical="top"/>
    </xf>
    <xf numFmtId="0" fontId="21" fillId="0" borderId="0" xfId="128" applyFont="1" applyFill="1" applyBorder="1" applyAlignment="1">
      <alignment horizontal="center" vertical="center"/>
    </xf>
    <xf numFmtId="0" fontId="22" fillId="0" borderId="1" xfId="128" applyFont="1" applyFill="1" applyBorder="1" applyAlignment="1">
      <alignment horizontal="left" vertical="center"/>
    </xf>
    <xf numFmtId="0" fontId="22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vertical="center"/>
    </xf>
  </cellXfs>
  <cellStyles count="13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 4 2" xfId="49"/>
    <cellStyle name="20% - 强调文字颜色 3 2 3 2 2 2" xfId="50"/>
    <cellStyle name="表标题 2 4" xfId="51"/>
    <cellStyle name="40% - 强调文字颜色 1 6_2015财政决算公开" xfId="52"/>
    <cellStyle name="百分比 5 3 2" xfId="53"/>
    <cellStyle name="货币[0] 3" xfId="54"/>
    <cellStyle name="强调文字颜色 2 2 3 3 2" xfId="55"/>
    <cellStyle name="计算 2 3 3" xfId="56"/>
    <cellStyle name="标题 5 3 4" xfId="57"/>
    <cellStyle name="差_F00DC810C49E00C2E0430A3413167AE0" xfId="58"/>
    <cellStyle name="标题 5 3 3" xfId="59"/>
    <cellStyle name="千位分隔 2 2 4 2" xfId="60"/>
    <cellStyle name="60% - 强调文字颜色 4 2 4 3" xfId="61"/>
    <cellStyle name="货币 2 3 3 3" xfId="62"/>
    <cellStyle name="检查单元格 2 3 2 2" xfId="63"/>
    <cellStyle name="常规 14" xfId="64"/>
    <cellStyle name="60% - 强调文字颜色 6 2_2015财政决算公开" xfId="65"/>
    <cellStyle name="60% - 强调文字颜色 5 2 3 5" xfId="66"/>
    <cellStyle name="强调文字颜色 4 2 3 2 3" xfId="67"/>
    <cellStyle name="常规 11 2" xfId="68"/>
    <cellStyle name="烹拳 [0]_laroux" xfId="69"/>
    <cellStyle name="60% - 强调文字颜色 2 2 4 3" xfId="70"/>
    <cellStyle name="40% - 强调文字颜色 3 7 2" xfId="71"/>
    <cellStyle name="后继超级链接 3 2" xfId="72"/>
    <cellStyle name="60% - 强调文字颜色 3 2 4 3" xfId="73"/>
    <cellStyle name="霓付_laroux" xfId="74"/>
    <cellStyle name="小数 4" xfId="75"/>
    <cellStyle name="常规 50" xfId="76"/>
    <cellStyle name="标题 1 8" xfId="77"/>
    <cellStyle name="标题 1 2 4" xfId="78"/>
    <cellStyle name="常规 49" xfId="79"/>
    <cellStyle name="常规 54" xfId="80"/>
    <cellStyle name="输出 2 3 2 3" xfId="81"/>
    <cellStyle name="Norma,_laroux_4_营业在建 (2)_E21" xfId="82"/>
    <cellStyle name="常规 4 2 2 2 5 2" xfId="83"/>
    <cellStyle name="标题 4 6" xfId="84"/>
    <cellStyle name="标题 4 8" xfId="85"/>
    <cellStyle name="标题 3 2 3 2 2" xfId="86"/>
    <cellStyle name="标题 2 2 4" xfId="87"/>
    <cellStyle name="标题 2 8" xfId="88"/>
    <cellStyle name="汇总 6" xfId="89"/>
    <cellStyle name="常规 53" xfId="90"/>
    <cellStyle name="Percent_laroux" xfId="91"/>
    <cellStyle name="no dec" xfId="92"/>
    <cellStyle name="60% - 着色 4 2" xfId="93"/>
    <cellStyle name="超级链接 4 2" xfId="94"/>
    <cellStyle name="Currency1" xfId="95"/>
    <cellStyle name="千分位_97-917" xfId="96"/>
    <cellStyle name="常规 75" xfId="97"/>
    <cellStyle name="常规 76" xfId="98"/>
    <cellStyle name="Comma [0]" xfId="99"/>
    <cellStyle name="常规 10" xfId="100"/>
    <cellStyle name="HEADING1" xfId="101"/>
    <cellStyle name="Currency_1995" xfId="102"/>
    <cellStyle name="Calc Currency (0) 2" xfId="103"/>
    <cellStyle name="comma zerodec 2" xfId="104"/>
    <cellStyle name="常规 14 6" xfId="105"/>
    <cellStyle name="Fixed 2" xfId="106"/>
    <cellStyle name="Header1" xfId="107"/>
    <cellStyle name="60% - 着色 1 2" xfId="108"/>
    <cellStyle name="60% - 着色 2 2" xfId="109"/>
    <cellStyle name="60% - 着色 3 2" xfId="110"/>
    <cellStyle name="Comma [0] 2" xfId="111"/>
    <cellStyle name="Comma_1995" xfId="112"/>
    <cellStyle name="Currency [0]" xfId="113"/>
    <cellStyle name="Currency [0] 2" xfId="114"/>
    <cellStyle name="Date" xfId="115"/>
    <cellStyle name="Dollar (zero dec)" xfId="116"/>
    <cellStyle name="Header2" xfId="117"/>
    <cellStyle name="HEADING2" xfId="118"/>
    <cellStyle name="Normal_#10-Headcount" xfId="119"/>
    <cellStyle name="Total" xfId="120"/>
    <cellStyle name="好_F00DC810C49E00C2E0430A3413167AE0" xfId="121"/>
    <cellStyle name="标题 10" xfId="122"/>
    <cellStyle name="烹拳_laroux" xfId="123"/>
    <cellStyle name="标题 3 8" xfId="124"/>
    <cellStyle name="常规 10 5" xfId="125"/>
    <cellStyle name="霓付 [0]_laroux" xfId="126"/>
    <cellStyle name="常规 51" xfId="127"/>
    <cellStyle name="常规_2006年预算表" xfId="128"/>
    <cellStyle name="普通_97-917" xfId="129"/>
    <cellStyle name="千分位[0]_BT (2)" xfId="130"/>
    <cellStyle name="强调文字颜色 3 2 5" xfId="131"/>
    <cellStyle name="强调文字颜色 6 2 5" xfId="132"/>
    <cellStyle name="钎霖_laroux" xfId="133"/>
    <cellStyle name="数字" xfId="134"/>
    <cellStyle name="未定义" xfId="135"/>
    <cellStyle name="着色 3 2" xfId="136"/>
    <cellStyle name="着色 4 2" xfId="137"/>
    <cellStyle name="注释 2 2 2 3" xfId="13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H40" sqref="H40"/>
    </sheetView>
  </sheetViews>
  <sheetFormatPr defaultColWidth="9" defaultRowHeight="14.25" outlineLevelCol="2"/>
  <cols>
    <col min="1" max="1" width="4.4" style="82" customWidth="1"/>
    <col min="2" max="2" width="71.475" style="83" customWidth="1"/>
    <col min="3" max="3" width="14.2" style="82" customWidth="1"/>
    <col min="4" max="8" width="9" style="83"/>
    <col min="9" max="9" width="58.6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4" spans="1:3">
      <c r="A2" s="86" t="s">
        <v>1</v>
      </c>
      <c r="B2" s="86"/>
      <c r="C2" s="86"/>
    </row>
    <row r="3" spans="1:2">
      <c r="A3" s="87"/>
      <c r="B3" s="87"/>
    </row>
    <row r="4" ht="25.2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abSelected="1" workbookViewId="0">
      <selection activeCell="F4" sqref="F4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67" t="s">
        <v>17</v>
      </c>
      <c r="B1" s="68"/>
    </row>
    <row r="2" customFormat="1" ht="21" spans="1:4">
      <c r="A2" s="69" t="s">
        <v>18</v>
      </c>
      <c r="B2" s="69"/>
      <c r="C2" s="69"/>
      <c r="D2" s="69"/>
    </row>
    <row r="3" customFormat="1" spans="1:4">
      <c r="A3" s="49"/>
      <c r="B3" s="68"/>
      <c r="D3" s="38" t="s">
        <v>19</v>
      </c>
    </row>
    <row r="4" customFormat="1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customFormat="1" ht="15.75" spans="1:4">
      <c r="A5" s="70" t="s">
        <v>24</v>
      </c>
      <c r="B5" s="29">
        <f>SUM(B6:B22)</f>
        <v>2525</v>
      </c>
      <c r="C5" s="29">
        <f>SUM(C6:C22)</f>
        <v>2259</v>
      </c>
      <c r="D5" s="11">
        <f t="shared" ref="D5:D8" si="0">B5/C5*100</f>
        <v>111.78</v>
      </c>
    </row>
    <row r="6" customFormat="1" ht="15.75" spans="1:4">
      <c r="A6" s="71" t="s">
        <v>25</v>
      </c>
      <c r="B6" s="72">
        <v>1690</v>
      </c>
      <c r="C6" s="72">
        <v>1544</v>
      </c>
      <c r="D6" s="14">
        <f t="shared" si="0"/>
        <v>109.46</v>
      </c>
    </row>
    <row r="7" customFormat="1" ht="15.75" spans="1:4">
      <c r="A7" s="71" t="s">
        <v>26</v>
      </c>
      <c r="B7" s="72">
        <v>0</v>
      </c>
      <c r="C7" s="72">
        <v>0</v>
      </c>
      <c r="D7" s="14">
        <v>0</v>
      </c>
    </row>
    <row r="8" customFormat="1" ht="15.75" spans="1:4">
      <c r="A8" s="71" t="s">
        <v>27</v>
      </c>
      <c r="B8" s="72">
        <v>362</v>
      </c>
      <c r="C8" s="72">
        <v>285</v>
      </c>
      <c r="D8" s="14">
        <f>B8/C8*100</f>
        <v>127.02</v>
      </c>
    </row>
    <row r="9" customFormat="1" ht="15.75" spans="1:7">
      <c r="A9" s="71" t="s">
        <v>28</v>
      </c>
      <c r="B9" s="72">
        <v>0</v>
      </c>
      <c r="C9" s="72">
        <v>0</v>
      </c>
      <c r="D9" s="14">
        <v>0</v>
      </c>
      <c r="G9" s="73"/>
    </row>
    <row r="10" customFormat="1" ht="15.75" spans="1:4">
      <c r="A10" s="71" t="s">
        <v>29</v>
      </c>
      <c r="B10" s="72">
        <v>10</v>
      </c>
      <c r="C10" s="72">
        <v>7</v>
      </c>
      <c r="D10" s="14">
        <f>B10/C10*100</f>
        <v>142.86</v>
      </c>
    </row>
    <row r="11" customFormat="1" ht="15.75" spans="1:4">
      <c r="A11" s="71" t="s">
        <v>30</v>
      </c>
      <c r="B11" s="72">
        <v>0</v>
      </c>
      <c r="C11" s="72">
        <v>0</v>
      </c>
      <c r="D11" s="14">
        <v>0</v>
      </c>
    </row>
    <row r="12" customFormat="1" ht="15.75" spans="1:4">
      <c r="A12" s="71" t="s">
        <v>31</v>
      </c>
      <c r="B12" s="72">
        <v>155</v>
      </c>
      <c r="C12" s="72">
        <v>138</v>
      </c>
      <c r="D12" s="14">
        <f>B12/C12*100</f>
        <v>112.32</v>
      </c>
    </row>
    <row r="13" customFormat="1" ht="15.75" spans="1:4">
      <c r="A13" s="71" t="s">
        <v>32</v>
      </c>
      <c r="B13" s="72">
        <v>65</v>
      </c>
      <c r="C13" s="72">
        <v>67</v>
      </c>
      <c r="D13" s="14">
        <f>B13/C13*100</f>
        <v>97.01</v>
      </c>
    </row>
    <row r="14" customFormat="1" ht="15.75" spans="1:4">
      <c r="A14" s="71" t="s">
        <v>33</v>
      </c>
      <c r="B14" s="72">
        <v>243</v>
      </c>
      <c r="C14" s="72">
        <v>218</v>
      </c>
      <c r="D14" s="14">
        <f>B14/C14*100</f>
        <v>111.47</v>
      </c>
    </row>
    <row r="15" customFormat="1" ht="15.75" spans="1:4">
      <c r="A15" s="71" t="s">
        <v>34</v>
      </c>
      <c r="B15" s="72">
        <v>0</v>
      </c>
      <c r="C15" s="72">
        <v>0</v>
      </c>
      <c r="D15" s="14">
        <v>0</v>
      </c>
    </row>
    <row r="16" customFormat="1" ht="15.75" spans="1:4">
      <c r="A16" s="71" t="s">
        <v>35</v>
      </c>
      <c r="B16" s="72">
        <v>0</v>
      </c>
      <c r="C16" s="72">
        <v>0</v>
      </c>
      <c r="D16" s="14">
        <v>0</v>
      </c>
    </row>
    <row r="17" customFormat="1" ht="15.75" spans="1:4">
      <c r="A17" s="71" t="s">
        <v>36</v>
      </c>
      <c r="B17" s="72">
        <v>0</v>
      </c>
      <c r="C17" s="72">
        <v>0</v>
      </c>
      <c r="D17" s="14">
        <v>0</v>
      </c>
    </row>
    <row r="18" customFormat="1" ht="15.75" spans="1:4">
      <c r="A18" s="71" t="s">
        <v>37</v>
      </c>
      <c r="B18" s="72">
        <v>0</v>
      </c>
      <c r="C18" s="72">
        <v>0</v>
      </c>
      <c r="D18" s="14">
        <v>0</v>
      </c>
    </row>
    <row r="19" customFormat="1" ht="15.75" spans="1:4">
      <c r="A19" s="71" t="s">
        <v>38</v>
      </c>
      <c r="B19" s="72">
        <v>0</v>
      </c>
      <c r="C19" s="72">
        <v>0</v>
      </c>
      <c r="D19" s="14">
        <v>0</v>
      </c>
    </row>
    <row r="20" customFormat="1" ht="15.75" spans="1:4">
      <c r="A20" s="71" t="s">
        <v>39</v>
      </c>
      <c r="B20" s="72">
        <v>0</v>
      </c>
      <c r="C20" s="72">
        <v>0</v>
      </c>
      <c r="D20" s="14">
        <v>0</v>
      </c>
    </row>
    <row r="21" customFormat="1" ht="15.75" spans="1:4">
      <c r="A21" s="71" t="s">
        <v>40</v>
      </c>
      <c r="B21" s="72">
        <v>0</v>
      </c>
      <c r="C21" s="72">
        <v>0</v>
      </c>
      <c r="D21" s="14">
        <v>0</v>
      </c>
    </row>
    <row r="22" customFormat="1" ht="15.75" spans="1:4">
      <c r="A22" s="71" t="s">
        <v>41</v>
      </c>
      <c r="B22" s="72">
        <v>0</v>
      </c>
      <c r="C22" s="72">
        <v>0</v>
      </c>
      <c r="D22" s="14">
        <v>0</v>
      </c>
    </row>
    <row r="23" customFormat="1" ht="15.75" spans="1:4">
      <c r="A23" s="70" t="s">
        <v>42</v>
      </c>
      <c r="B23" s="29">
        <f>SUM(B24:B31)</f>
        <v>290</v>
      </c>
      <c r="C23" s="29">
        <f>SUM(C24:C31)</f>
        <v>200</v>
      </c>
      <c r="D23" s="11">
        <f t="shared" ref="D23:D32" si="1">B23/C23*100</f>
        <v>145</v>
      </c>
    </row>
    <row r="24" customFormat="1" ht="15.75" spans="1:4">
      <c r="A24" s="71" t="s">
        <v>43</v>
      </c>
      <c r="B24" s="72">
        <v>0</v>
      </c>
      <c r="C24" s="72">
        <v>0</v>
      </c>
      <c r="D24" s="14">
        <v>0</v>
      </c>
    </row>
    <row r="25" customFormat="1" ht="15.75" spans="1:4">
      <c r="A25" s="71" t="s">
        <v>44</v>
      </c>
      <c r="B25" s="72">
        <v>0</v>
      </c>
      <c r="C25" s="72">
        <v>0</v>
      </c>
      <c r="D25" s="14">
        <v>0</v>
      </c>
    </row>
    <row r="26" customFormat="1" ht="15.75" spans="1:4">
      <c r="A26" s="71" t="s">
        <v>45</v>
      </c>
      <c r="B26" s="72">
        <v>0</v>
      </c>
      <c r="C26" s="72">
        <v>0</v>
      </c>
      <c r="D26" s="14">
        <v>0</v>
      </c>
    </row>
    <row r="27" customFormat="1" ht="15.75" spans="1:4">
      <c r="A27" s="71" t="s">
        <v>46</v>
      </c>
      <c r="B27" s="72">
        <v>0</v>
      </c>
      <c r="C27" s="72">
        <v>0</v>
      </c>
      <c r="D27" s="14">
        <v>0</v>
      </c>
    </row>
    <row r="28" customFormat="1" ht="15.75" spans="1:4">
      <c r="A28" s="71" t="s">
        <v>47</v>
      </c>
      <c r="B28" s="72">
        <v>175</v>
      </c>
      <c r="C28" s="72">
        <v>126</v>
      </c>
      <c r="D28" s="14">
        <f t="shared" si="1"/>
        <v>138.89</v>
      </c>
    </row>
    <row r="29" customFormat="1" ht="15.75" spans="1:4">
      <c r="A29" s="71" t="s">
        <v>48</v>
      </c>
      <c r="B29" s="72">
        <v>50</v>
      </c>
      <c r="C29" s="72">
        <v>45</v>
      </c>
      <c r="D29" s="14">
        <f t="shared" si="1"/>
        <v>111.11</v>
      </c>
    </row>
    <row r="30" customFormat="1" ht="15.75" spans="1:4">
      <c r="A30" s="71" t="s">
        <v>49</v>
      </c>
      <c r="B30" s="72">
        <v>0</v>
      </c>
      <c r="C30" s="72">
        <v>0</v>
      </c>
      <c r="D30" s="14">
        <v>0</v>
      </c>
    </row>
    <row r="31" customFormat="1" ht="15.75" spans="1:4">
      <c r="A31" s="71" t="s">
        <v>50</v>
      </c>
      <c r="B31" s="72">
        <v>65</v>
      </c>
      <c r="C31" s="72">
        <v>29</v>
      </c>
      <c r="D31" s="14">
        <f t="shared" si="1"/>
        <v>224.14</v>
      </c>
    </row>
    <row r="32" customFormat="1" ht="15.75" spans="1:4">
      <c r="A32" s="74" t="s">
        <v>51</v>
      </c>
      <c r="B32" s="72">
        <f>B5+B23</f>
        <v>2815</v>
      </c>
      <c r="C32" s="72">
        <f>C5+C23</f>
        <v>2459</v>
      </c>
      <c r="D32" s="14">
        <f t="shared" si="1"/>
        <v>114.48</v>
      </c>
    </row>
    <row r="33" customFormat="1" ht="15.75" spans="1:4">
      <c r="A33" s="75" t="s">
        <v>52</v>
      </c>
      <c r="B33" s="29">
        <v>0</v>
      </c>
      <c r="C33" s="29">
        <v>0</v>
      </c>
      <c r="D33" s="11">
        <v>0</v>
      </c>
    </row>
    <row r="34" customFormat="1" ht="15.75" spans="1:4">
      <c r="A34" s="75" t="s">
        <v>53</v>
      </c>
      <c r="B34" s="29">
        <f>B35+B39+B40+B41+B42+B43+B44</f>
        <v>2035</v>
      </c>
      <c r="C34" s="29">
        <f>C35+C39+C40+C41+C42+C43+C44</f>
        <v>2020</v>
      </c>
      <c r="D34" s="11">
        <f t="shared" ref="D34:D38" si="2">B34/C34*100</f>
        <v>100.74</v>
      </c>
    </row>
    <row r="35" customFormat="1" ht="15.75" spans="1:4">
      <c r="A35" s="76" t="s">
        <v>54</v>
      </c>
      <c r="B35" s="72">
        <f>SUM(B36:B38)</f>
        <v>2000</v>
      </c>
      <c r="C35" s="72">
        <f>SUM(C36:C38)</f>
        <v>2000</v>
      </c>
      <c r="D35" s="14">
        <f t="shared" si="2"/>
        <v>100</v>
      </c>
    </row>
    <row r="36" customFormat="1" ht="15.75" spans="1:4">
      <c r="A36" s="77" t="s">
        <v>55</v>
      </c>
      <c r="B36" s="72">
        <v>0</v>
      </c>
      <c r="C36" s="72">
        <v>0</v>
      </c>
      <c r="D36" s="14">
        <v>0</v>
      </c>
    </row>
    <row r="37" customFormat="1" ht="15.75" spans="1:4">
      <c r="A37" s="77" t="s">
        <v>56</v>
      </c>
      <c r="B37" s="72">
        <v>1420</v>
      </c>
      <c r="C37" s="72">
        <v>1535</v>
      </c>
      <c r="D37" s="14">
        <f t="shared" si="2"/>
        <v>92.51</v>
      </c>
    </row>
    <row r="38" customFormat="1" ht="15.75" spans="1:4">
      <c r="A38" s="77" t="s">
        <v>57</v>
      </c>
      <c r="B38" s="72">
        <v>580</v>
      </c>
      <c r="C38" s="72">
        <v>465</v>
      </c>
      <c r="D38" s="14">
        <f t="shared" si="2"/>
        <v>124.73</v>
      </c>
    </row>
    <row r="39" customFormat="1" ht="15.75" spans="1:4">
      <c r="A39" s="78" t="s">
        <v>58</v>
      </c>
      <c r="B39" s="72">
        <v>0</v>
      </c>
      <c r="C39" s="72">
        <v>0</v>
      </c>
      <c r="D39" s="14">
        <v>0</v>
      </c>
    </row>
    <row r="40" customFormat="1" ht="15.75" spans="1:4">
      <c r="A40" s="79" t="s">
        <v>59</v>
      </c>
      <c r="B40" s="72">
        <v>35</v>
      </c>
      <c r="C40" s="72">
        <v>20</v>
      </c>
      <c r="D40" s="14">
        <f>B40/C40*100</f>
        <v>175</v>
      </c>
    </row>
    <row r="41" customFormat="1" ht="15.75" spans="1:4">
      <c r="A41" s="79" t="s">
        <v>60</v>
      </c>
      <c r="B41" s="72">
        <v>0</v>
      </c>
      <c r="C41" s="72">
        <v>0</v>
      </c>
      <c r="D41" s="14">
        <v>0</v>
      </c>
    </row>
    <row r="42" customFormat="1" ht="15.75" spans="1:4">
      <c r="A42" s="76" t="s">
        <v>61</v>
      </c>
      <c r="B42" s="72">
        <v>0</v>
      </c>
      <c r="C42" s="72">
        <v>0</v>
      </c>
      <c r="D42" s="14">
        <v>0</v>
      </c>
    </row>
    <row r="43" customFormat="1" ht="15.75" spans="1:4">
      <c r="A43" s="80" t="s">
        <v>62</v>
      </c>
      <c r="B43" s="72">
        <v>0</v>
      </c>
      <c r="C43" s="72">
        <v>0</v>
      </c>
      <c r="D43" s="14">
        <v>0</v>
      </c>
    </row>
    <row r="44" customFormat="1" ht="15.75" spans="1:4">
      <c r="A44" s="79" t="s">
        <v>63</v>
      </c>
      <c r="B44" s="72">
        <v>0</v>
      </c>
      <c r="C44" s="72">
        <v>0</v>
      </c>
      <c r="D44" s="14">
        <v>0</v>
      </c>
    </row>
    <row r="45" customFormat="1" ht="15.75" spans="1:4">
      <c r="A45" s="74" t="s">
        <v>64</v>
      </c>
      <c r="B45" s="29">
        <f>B32+B33+B34</f>
        <v>4850</v>
      </c>
      <c r="C45" s="29">
        <f>C32+C33+C34</f>
        <v>4479</v>
      </c>
      <c r="D45" s="11">
        <f>B45/C45*100</f>
        <v>108.28</v>
      </c>
    </row>
    <row r="46" customFormat="1" spans="1:2">
      <c r="A46" s="81"/>
      <c r="B46" s="47"/>
    </row>
    <row r="47" customFormat="1" spans="1:2">
      <c r="A47" s="81"/>
      <c r="B47" s="47"/>
    </row>
    <row r="48" customFormat="1" spans="1:2">
      <c r="A48" s="81"/>
      <c r="B48" s="47"/>
    </row>
    <row r="49" customFormat="1" spans="1:2">
      <c r="A49" s="47"/>
      <c r="B49" s="47"/>
    </row>
    <row r="50" customFormat="1" spans="1:2">
      <c r="A50" s="47"/>
      <c r="B50" s="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K9" sqref="K9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46" t="s">
        <v>65</v>
      </c>
      <c r="B1" s="47"/>
    </row>
    <row r="2" customFormat="1" ht="21" spans="1:4">
      <c r="A2" s="48" t="s">
        <v>66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customFormat="1" ht="15.75" spans="1:6">
      <c r="A5" s="51" t="s">
        <v>68</v>
      </c>
      <c r="B5" s="52">
        <v>3645</v>
      </c>
      <c r="C5" s="52">
        <v>3420</v>
      </c>
      <c r="D5" s="14">
        <f t="shared" ref="D5:D20" si="0">B5/C5*100</f>
        <v>106.58</v>
      </c>
      <c r="E5">
        <v>33</v>
      </c>
      <c r="F5">
        <v>52165</v>
      </c>
    </row>
    <row r="6" customFormat="1" ht="15.75" spans="1:6">
      <c r="A6" s="51" t="s">
        <v>69</v>
      </c>
      <c r="B6" s="52">
        <v>0</v>
      </c>
      <c r="C6" s="52">
        <v>0</v>
      </c>
      <c r="D6" s="14">
        <v>0</v>
      </c>
      <c r="F6">
        <v>0</v>
      </c>
    </row>
    <row r="7" customFormat="1" ht="15.75" spans="1:6">
      <c r="A7" s="51" t="s">
        <v>70</v>
      </c>
      <c r="B7" s="52">
        <v>0</v>
      </c>
      <c r="C7" s="52">
        <v>0</v>
      </c>
      <c r="D7" s="14">
        <v>0</v>
      </c>
      <c r="F7">
        <v>0</v>
      </c>
    </row>
    <row r="8" customFormat="1" ht="15.75" spans="1:6">
      <c r="A8" s="51" t="s">
        <v>71</v>
      </c>
      <c r="B8" s="52">
        <v>0</v>
      </c>
      <c r="C8" s="52">
        <v>0</v>
      </c>
      <c r="D8" s="14">
        <v>0</v>
      </c>
      <c r="E8">
        <v>2477</v>
      </c>
      <c r="F8">
        <v>31592</v>
      </c>
    </row>
    <row r="9" customFormat="1" ht="15.75" spans="1:6">
      <c r="A9" s="51" t="s">
        <v>72</v>
      </c>
      <c r="B9" s="52">
        <v>0</v>
      </c>
      <c r="C9" s="52">
        <v>0</v>
      </c>
      <c r="D9" s="14">
        <v>0</v>
      </c>
      <c r="E9">
        <v>8798</v>
      </c>
      <c r="F9">
        <v>122598</v>
      </c>
    </row>
    <row r="10" customFormat="1" ht="15.75" spans="1:6">
      <c r="A10" s="51" t="s">
        <v>73</v>
      </c>
      <c r="B10" s="52">
        <v>0</v>
      </c>
      <c r="C10" s="52">
        <v>0</v>
      </c>
      <c r="D10" s="14">
        <v>0</v>
      </c>
      <c r="F10">
        <v>45344</v>
      </c>
    </row>
    <row r="11" customFormat="1" ht="15.75" spans="1:6">
      <c r="A11" s="51" t="s">
        <v>74</v>
      </c>
      <c r="B11" s="52">
        <v>110</v>
      </c>
      <c r="C11" s="52">
        <v>110</v>
      </c>
      <c r="D11" s="14">
        <f>B11/C11*100</f>
        <v>100</v>
      </c>
      <c r="E11">
        <v>1247</v>
      </c>
      <c r="F11">
        <v>7271</v>
      </c>
    </row>
    <row r="12" customFormat="1" ht="15.75" spans="1:6">
      <c r="A12" s="51" t="s">
        <v>75</v>
      </c>
      <c r="B12" s="52">
        <v>0</v>
      </c>
      <c r="C12" s="52">
        <v>0</v>
      </c>
      <c r="D12" s="14">
        <v>0</v>
      </c>
      <c r="E12">
        <v>26261</v>
      </c>
      <c r="F12">
        <v>70716</v>
      </c>
    </row>
    <row r="13" customFormat="1" ht="15.75" spans="1:6">
      <c r="A13" s="51" t="s">
        <v>76</v>
      </c>
      <c r="B13" s="52">
        <v>0</v>
      </c>
      <c r="C13" s="52">
        <v>0</v>
      </c>
      <c r="D13" s="14">
        <v>0</v>
      </c>
      <c r="E13">
        <v>4557</v>
      </c>
      <c r="F13">
        <v>28582</v>
      </c>
    </row>
    <row r="14" customFormat="1" ht="15.75" spans="1:6">
      <c r="A14" s="51" t="s">
        <v>77</v>
      </c>
      <c r="B14" s="52">
        <v>0</v>
      </c>
      <c r="C14" s="52">
        <v>0</v>
      </c>
      <c r="D14" s="14">
        <v>0</v>
      </c>
      <c r="E14">
        <v>2702</v>
      </c>
      <c r="F14">
        <v>4230</v>
      </c>
    </row>
    <row r="15" customFormat="1" ht="15.75" spans="1:6">
      <c r="A15" s="51" t="s">
        <v>78</v>
      </c>
      <c r="B15" s="52">
        <v>0</v>
      </c>
      <c r="C15" s="52">
        <v>0</v>
      </c>
      <c r="D15" s="14">
        <v>0</v>
      </c>
      <c r="E15">
        <v>590</v>
      </c>
      <c r="F15">
        <v>65590</v>
      </c>
    </row>
    <row r="16" customFormat="1" ht="15.75" spans="1:6">
      <c r="A16" s="51" t="s">
        <v>79</v>
      </c>
      <c r="B16" s="52">
        <v>520</v>
      </c>
      <c r="C16" s="52">
        <v>520</v>
      </c>
      <c r="D16" s="14">
        <f>B16/C16*100</f>
        <v>100</v>
      </c>
      <c r="E16">
        <v>42341</v>
      </c>
      <c r="F16">
        <v>73669</v>
      </c>
    </row>
    <row r="17" customFormat="1" ht="15.75" spans="1:6">
      <c r="A17" s="51" t="s">
        <v>80</v>
      </c>
      <c r="B17" s="52">
        <v>0</v>
      </c>
      <c r="C17" s="52">
        <v>0</v>
      </c>
      <c r="D17" s="14">
        <v>0</v>
      </c>
      <c r="E17">
        <v>27036</v>
      </c>
      <c r="F17">
        <v>36712</v>
      </c>
    </row>
    <row r="18" customFormat="1" ht="15.75" spans="1:6">
      <c r="A18" s="51" t="s">
        <v>81</v>
      </c>
      <c r="B18" s="52">
        <v>0</v>
      </c>
      <c r="C18" s="52">
        <v>0</v>
      </c>
      <c r="D18" s="14">
        <v>0</v>
      </c>
      <c r="F18">
        <v>1651</v>
      </c>
    </row>
    <row r="19" customFormat="1" ht="15.75" spans="1:6">
      <c r="A19" s="51" t="s">
        <v>82</v>
      </c>
      <c r="B19" s="52">
        <v>0</v>
      </c>
      <c r="C19" s="52">
        <v>0</v>
      </c>
      <c r="D19" s="14">
        <v>0</v>
      </c>
      <c r="E19">
        <v>588</v>
      </c>
      <c r="F19">
        <v>6000</v>
      </c>
    </row>
    <row r="20" customFormat="1" ht="15.75" spans="1:6">
      <c r="A20" s="51" t="s">
        <v>83</v>
      </c>
      <c r="B20" s="52">
        <v>0</v>
      </c>
      <c r="C20" s="52">
        <v>0</v>
      </c>
      <c r="D20" s="14">
        <v>0</v>
      </c>
      <c r="E20">
        <v>66</v>
      </c>
      <c r="F20">
        <v>216</v>
      </c>
    </row>
    <row r="21" customFormat="1" ht="15.75" spans="1:6">
      <c r="A21" s="51" t="s">
        <v>84</v>
      </c>
      <c r="B21" s="52">
        <v>0</v>
      </c>
      <c r="C21" s="52">
        <v>0</v>
      </c>
      <c r="D21" s="14">
        <v>0</v>
      </c>
      <c r="F21">
        <v>0</v>
      </c>
    </row>
    <row r="22" customFormat="1" ht="15.75" spans="1:6">
      <c r="A22" s="51" t="s">
        <v>85</v>
      </c>
      <c r="B22" s="52">
        <v>0</v>
      </c>
      <c r="C22" s="52">
        <v>0</v>
      </c>
      <c r="D22" s="14">
        <v>0</v>
      </c>
      <c r="E22">
        <v>48</v>
      </c>
      <c r="F22">
        <v>13207</v>
      </c>
    </row>
    <row r="23" customFormat="1" ht="15.75" spans="1:6">
      <c r="A23" s="51" t="s">
        <v>86</v>
      </c>
      <c r="B23" s="52">
        <v>0</v>
      </c>
      <c r="C23" s="52">
        <v>0</v>
      </c>
      <c r="D23" s="14">
        <v>0</v>
      </c>
      <c r="E23">
        <v>580</v>
      </c>
      <c r="F23">
        <v>580</v>
      </c>
    </row>
    <row r="24" customFormat="1" ht="15.75" spans="1:6">
      <c r="A24" s="51" t="s">
        <v>87</v>
      </c>
      <c r="B24" s="52">
        <v>0</v>
      </c>
      <c r="C24" s="52">
        <v>0</v>
      </c>
      <c r="D24" s="14">
        <v>0</v>
      </c>
      <c r="E24">
        <v>227</v>
      </c>
      <c r="F24">
        <v>1116</v>
      </c>
    </row>
    <row r="25" customFormat="1" ht="15.75" spans="1:6">
      <c r="A25" s="51" t="s">
        <v>88</v>
      </c>
      <c r="B25" s="52">
        <v>0</v>
      </c>
      <c r="C25" s="52">
        <v>0</v>
      </c>
      <c r="D25" s="14">
        <v>0</v>
      </c>
      <c r="E25">
        <v>5</v>
      </c>
      <c r="F25">
        <v>5034</v>
      </c>
    </row>
    <row r="26" customFormat="1" ht="15.75" spans="1:6">
      <c r="A26" s="51" t="s">
        <v>89</v>
      </c>
      <c r="B26" s="52">
        <v>0</v>
      </c>
      <c r="C26" s="52">
        <v>0</v>
      </c>
      <c r="D26" s="14">
        <v>0</v>
      </c>
      <c r="F26">
        <v>5000</v>
      </c>
    </row>
    <row r="27" customFormat="1" ht="15.75" spans="1:6">
      <c r="A27" s="51" t="s">
        <v>90</v>
      </c>
      <c r="B27" s="52">
        <v>400</v>
      </c>
      <c r="C27" s="52">
        <v>400</v>
      </c>
      <c r="D27" s="14">
        <f>B27/C27*100</f>
        <v>100</v>
      </c>
      <c r="E27">
        <v>153</v>
      </c>
      <c r="F27">
        <v>15755</v>
      </c>
    </row>
    <row r="28" customFormat="1" ht="15.75" spans="1:6">
      <c r="A28" s="51" t="s">
        <v>91</v>
      </c>
      <c r="B28" s="52">
        <v>0</v>
      </c>
      <c r="C28" s="52">
        <v>0</v>
      </c>
      <c r="D28" s="14">
        <v>0</v>
      </c>
      <c r="F28">
        <v>10897</v>
      </c>
    </row>
    <row r="29" customFormat="1" ht="15.75" spans="1:6">
      <c r="A29" s="51" t="s">
        <v>92</v>
      </c>
      <c r="B29" s="52">
        <v>0</v>
      </c>
      <c r="C29" s="52">
        <v>0</v>
      </c>
      <c r="D29" s="14">
        <v>0</v>
      </c>
      <c r="F29">
        <v>72</v>
      </c>
    </row>
    <row r="30" customFormat="1" ht="16.15" customHeight="1" spans="1:4">
      <c r="A30" s="55" t="s">
        <v>93</v>
      </c>
      <c r="B30" s="66">
        <f>SUM(B5:B29)</f>
        <v>4675</v>
      </c>
      <c r="C30" s="66">
        <f>SUM(C5:C29)</f>
        <v>4450</v>
      </c>
      <c r="D30" s="11">
        <f t="shared" ref="D30:D32" si="1">B30/C30*100</f>
        <v>105.06</v>
      </c>
    </row>
    <row r="31" customFormat="1" ht="15" customHeight="1" spans="1:4">
      <c r="A31" s="57" t="s">
        <v>94</v>
      </c>
      <c r="B31" s="66">
        <v>0</v>
      </c>
      <c r="C31" s="66">
        <v>0</v>
      </c>
      <c r="D31" s="11">
        <v>0</v>
      </c>
    </row>
    <row r="32" customFormat="1" ht="15" customHeight="1" spans="1:4">
      <c r="A32" s="57" t="s">
        <v>95</v>
      </c>
      <c r="B32" s="66">
        <f>B33+B37+B38+B39+B40+B41+B42+B43+B44+B45</f>
        <v>0</v>
      </c>
      <c r="C32" s="66">
        <f>C33+C37+C38+C39+C40+C41+C42+C43+C44+C45</f>
        <v>0</v>
      </c>
      <c r="D32" s="11">
        <v>0</v>
      </c>
    </row>
    <row r="33" customFormat="1" ht="15" customHeight="1" spans="1:4">
      <c r="A33" s="58" t="s">
        <v>96</v>
      </c>
      <c r="B33" s="52">
        <v>0</v>
      </c>
      <c r="C33" s="52">
        <f>C34+C35+C36</f>
        <v>0</v>
      </c>
      <c r="D33" s="14">
        <v>0</v>
      </c>
    </row>
    <row r="34" customFormat="1" ht="15" customHeight="1" spans="1:4">
      <c r="A34" s="58" t="s">
        <v>97</v>
      </c>
      <c r="B34" s="52">
        <v>0</v>
      </c>
      <c r="C34" s="52">
        <v>0</v>
      </c>
      <c r="D34" s="14">
        <v>0</v>
      </c>
    </row>
    <row r="35" customFormat="1" ht="15" customHeight="1" spans="1:4">
      <c r="A35" s="59" t="s">
        <v>98</v>
      </c>
      <c r="B35" s="52">
        <v>0</v>
      </c>
      <c r="C35" s="52">
        <v>0</v>
      </c>
      <c r="D35" s="14">
        <v>0</v>
      </c>
    </row>
    <row r="36" customFormat="1" ht="15.6" customHeight="1" spans="1:4">
      <c r="A36" s="59" t="s">
        <v>99</v>
      </c>
      <c r="B36" s="52">
        <v>0</v>
      </c>
      <c r="C36" s="52">
        <v>0</v>
      </c>
      <c r="D36" s="14">
        <v>0</v>
      </c>
    </row>
    <row r="37" customFormat="1" ht="15.75" spans="1:4">
      <c r="A37" s="58" t="s">
        <v>100</v>
      </c>
      <c r="B37" s="52">
        <v>0</v>
      </c>
      <c r="C37" s="52">
        <v>0</v>
      </c>
      <c r="D37" s="14">
        <v>0</v>
      </c>
    </row>
    <row r="38" customFormat="1" ht="15.75" spans="1:4">
      <c r="A38" s="61" t="s">
        <v>101</v>
      </c>
      <c r="B38" s="52">
        <v>0</v>
      </c>
      <c r="C38" s="52">
        <v>0</v>
      </c>
      <c r="D38" s="14">
        <v>0</v>
      </c>
    </row>
    <row r="39" customFormat="1" ht="15.75" spans="1:4">
      <c r="A39" s="59" t="s">
        <v>102</v>
      </c>
      <c r="B39" s="52">
        <v>0</v>
      </c>
      <c r="C39" s="52">
        <v>0</v>
      </c>
      <c r="D39" s="14">
        <v>0</v>
      </c>
    </row>
    <row r="40" customFormat="1" ht="15.75" spans="1:4">
      <c r="A40" s="62" t="s">
        <v>103</v>
      </c>
      <c r="B40" s="52">
        <v>0</v>
      </c>
      <c r="C40" s="52">
        <v>0</v>
      </c>
      <c r="D40" s="14">
        <v>0</v>
      </c>
    </row>
    <row r="41" customFormat="1" ht="15.75" spans="1:4">
      <c r="A41" s="63" t="s">
        <v>104</v>
      </c>
      <c r="B41" s="52">
        <v>0</v>
      </c>
      <c r="C41" s="52">
        <v>0</v>
      </c>
      <c r="D41" s="14">
        <v>0</v>
      </c>
    </row>
    <row r="42" customFormat="1" ht="15.75" spans="1:4">
      <c r="A42" s="63" t="s">
        <v>105</v>
      </c>
      <c r="B42" s="52">
        <v>0</v>
      </c>
      <c r="C42" s="52">
        <v>0</v>
      </c>
      <c r="D42" s="14">
        <v>0</v>
      </c>
    </row>
    <row r="43" customFormat="1" ht="15.75" spans="1:4">
      <c r="A43" s="63" t="s">
        <v>106</v>
      </c>
      <c r="B43" s="52">
        <v>0</v>
      </c>
      <c r="C43" s="52">
        <v>0</v>
      </c>
      <c r="D43" s="14">
        <v>0</v>
      </c>
    </row>
    <row r="44" customFormat="1" ht="15.75" spans="1:4">
      <c r="A44" s="64" t="s">
        <v>107</v>
      </c>
      <c r="B44" s="52">
        <v>0</v>
      </c>
      <c r="C44" s="52">
        <v>0</v>
      </c>
      <c r="D44" s="14">
        <v>0</v>
      </c>
    </row>
    <row r="45" customFormat="1" ht="15.75" spans="1:4">
      <c r="A45" s="65" t="s">
        <v>108</v>
      </c>
      <c r="B45" s="52">
        <v>0</v>
      </c>
      <c r="C45" s="52">
        <v>0</v>
      </c>
      <c r="D45" s="14">
        <v>0</v>
      </c>
    </row>
    <row r="46" customFormat="1" ht="15.75" spans="1:4">
      <c r="A46" s="55" t="s">
        <v>109</v>
      </c>
      <c r="B46" s="66">
        <f>B30+B31+B32</f>
        <v>4675</v>
      </c>
      <c r="C46" s="66">
        <f>C30+C31+C32</f>
        <v>4450</v>
      </c>
      <c r="D46" s="11">
        <f>B46/C46*100</f>
        <v>105.06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64"/>
  <sheetViews>
    <sheetView workbookViewId="0">
      <selection activeCell="H901" sqref="H901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46" t="s">
        <v>110</v>
      </c>
      <c r="B1" s="47"/>
    </row>
    <row r="2" customFormat="1" ht="30" customHeight="1" spans="1:4">
      <c r="A2" s="48" t="s">
        <v>111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customFormat="1" ht="15.75" spans="1:4">
      <c r="A5" s="51" t="s">
        <v>68</v>
      </c>
      <c r="B5" s="52">
        <f>SUBTOTAL(9,B6,B18,B27,B38,B50,B61,B72,B80,B89,B102,B111,B122,B134,B141,B149,B155,B162,B169,B176,B183,B190,B198,B210,B204,B217,B232,B235)</f>
        <v>3645</v>
      </c>
      <c r="C5" s="52">
        <f>SUBTOTAL(9,C6,C18,C27,C38,C50,C61,C72,C80,C89,C102,C111,C122,C134,C141,C149,C155,C162,C169,C176,C183,C190,C198,C210,C204,C217,C232,C235)</f>
        <v>3420</v>
      </c>
      <c r="D5" s="14">
        <f t="shared" ref="D5:D7" si="0">B5/C5*100</f>
        <v>106.58</v>
      </c>
    </row>
    <row r="6" customFormat="1" ht="15.75" spans="1:4">
      <c r="A6" s="51" t="s">
        <v>112</v>
      </c>
      <c r="B6" s="53">
        <f>SUM(B7:B17)</f>
        <v>30</v>
      </c>
      <c r="C6" s="53">
        <f>SUM(C7:C17)</f>
        <v>25</v>
      </c>
      <c r="D6" s="14">
        <f t="shared" si="0"/>
        <v>120</v>
      </c>
    </row>
    <row r="7" customFormat="1" ht="15.75" spans="1:4">
      <c r="A7" s="51" t="s">
        <v>113</v>
      </c>
      <c r="B7" s="53"/>
      <c r="C7" s="53"/>
      <c r="D7" s="14">
        <v>0</v>
      </c>
    </row>
    <row r="8" customFormat="1" ht="15.75" spans="1:4">
      <c r="A8" s="51" t="s">
        <v>114</v>
      </c>
      <c r="B8" s="53"/>
      <c r="C8" s="53"/>
      <c r="D8" s="14">
        <v>0</v>
      </c>
    </row>
    <row r="9" customFormat="1" ht="15.75" spans="1:4">
      <c r="A9" s="51" t="s">
        <v>115</v>
      </c>
      <c r="B9" s="53"/>
      <c r="C9" s="53"/>
      <c r="D9" s="14">
        <v>0</v>
      </c>
    </row>
    <row r="10" customFormat="1" ht="15.75" spans="1:4">
      <c r="A10" s="51" t="s">
        <v>116</v>
      </c>
      <c r="B10" s="53"/>
      <c r="C10" s="53"/>
      <c r="D10" s="14">
        <v>0</v>
      </c>
    </row>
    <row r="11" customFormat="1" ht="15.75" spans="1:4">
      <c r="A11" s="51" t="s">
        <v>117</v>
      </c>
      <c r="B11" s="53"/>
      <c r="C11" s="53"/>
      <c r="D11" s="14">
        <v>0</v>
      </c>
    </row>
    <row r="12" customFormat="1" ht="15.75" spans="1:4">
      <c r="A12" s="51" t="s">
        <v>118</v>
      </c>
      <c r="B12" s="53"/>
      <c r="C12" s="53"/>
      <c r="D12" s="14">
        <v>0</v>
      </c>
    </row>
    <row r="13" customFormat="1" ht="15.75" spans="1:4">
      <c r="A13" s="51" t="s">
        <v>119</v>
      </c>
      <c r="B13" s="53"/>
      <c r="C13" s="53"/>
      <c r="D13" s="14">
        <v>0</v>
      </c>
    </row>
    <row r="14" customFormat="1" ht="15.75" spans="1:4">
      <c r="A14" s="51" t="s">
        <v>120</v>
      </c>
      <c r="B14" s="53"/>
      <c r="C14" s="53"/>
      <c r="D14" s="14">
        <v>0</v>
      </c>
    </row>
    <row r="15" customFormat="1" ht="15.75" spans="1:4">
      <c r="A15" s="51" t="s">
        <v>121</v>
      </c>
      <c r="B15" s="53"/>
      <c r="C15" s="53"/>
      <c r="D15" s="14">
        <v>0</v>
      </c>
    </row>
    <row r="16" customFormat="1" ht="15.75" spans="1:4">
      <c r="A16" s="51" t="s">
        <v>122</v>
      </c>
      <c r="B16" s="53"/>
      <c r="C16" s="53"/>
      <c r="D16" s="14">
        <v>0</v>
      </c>
    </row>
    <row r="17" customFormat="1" ht="15.75" spans="1:4">
      <c r="A17" s="51" t="s">
        <v>123</v>
      </c>
      <c r="B17" s="53">
        <v>30</v>
      </c>
      <c r="C17" s="53">
        <v>25</v>
      </c>
      <c r="D17" s="14">
        <f>B17/C17*100</f>
        <v>120</v>
      </c>
    </row>
    <row r="18" customFormat="1" ht="15.75" spans="1:4">
      <c r="A18" s="51" t="s">
        <v>124</v>
      </c>
      <c r="B18" s="53">
        <f>SUM(B19:B26)</f>
        <v>0</v>
      </c>
      <c r="C18" s="53">
        <f>SUM(C19:C26)</f>
        <v>0</v>
      </c>
      <c r="D18" s="14">
        <v>0</v>
      </c>
    </row>
    <row r="19" customFormat="1" ht="15.75" spans="1:4">
      <c r="A19" s="51" t="s">
        <v>113</v>
      </c>
      <c r="B19" s="53"/>
      <c r="C19" s="53"/>
      <c r="D19" s="14">
        <v>0</v>
      </c>
    </row>
    <row r="20" customFormat="1" ht="15.75" spans="1:4">
      <c r="A20" s="51" t="s">
        <v>114</v>
      </c>
      <c r="B20" s="53"/>
      <c r="C20" s="53"/>
      <c r="D20" s="14">
        <v>0</v>
      </c>
    </row>
    <row r="21" customFormat="1" ht="15.75" spans="1:4">
      <c r="A21" s="51" t="s">
        <v>115</v>
      </c>
      <c r="B21" s="53"/>
      <c r="C21" s="53"/>
      <c r="D21" s="14">
        <v>0</v>
      </c>
    </row>
    <row r="22" customFormat="1" ht="15.75" spans="1:4">
      <c r="A22" s="51" t="s">
        <v>125</v>
      </c>
      <c r="B22" s="53"/>
      <c r="C22" s="53"/>
      <c r="D22" s="14">
        <v>0</v>
      </c>
    </row>
    <row r="23" customFormat="1" ht="15.75" spans="1:4">
      <c r="A23" s="51" t="s">
        <v>126</v>
      </c>
      <c r="B23" s="53"/>
      <c r="C23" s="53"/>
      <c r="D23" s="14">
        <v>0</v>
      </c>
    </row>
    <row r="24" customFormat="1" ht="15.75" spans="1:4">
      <c r="A24" s="51" t="s">
        <v>127</v>
      </c>
      <c r="B24" s="53"/>
      <c r="C24" s="53"/>
      <c r="D24" s="14">
        <v>0</v>
      </c>
    </row>
    <row r="25" customFormat="1" ht="15.75" spans="1:4">
      <c r="A25" s="51" t="s">
        <v>122</v>
      </c>
      <c r="B25" s="53"/>
      <c r="C25" s="53"/>
      <c r="D25" s="14">
        <v>0</v>
      </c>
    </row>
    <row r="26" customFormat="1" ht="15.75" spans="1:4">
      <c r="A26" s="51" t="s">
        <v>128</v>
      </c>
      <c r="B26" s="53"/>
      <c r="C26" s="53"/>
      <c r="D26" s="14">
        <v>0</v>
      </c>
    </row>
    <row r="27" customFormat="1" ht="15.75" spans="1:4">
      <c r="A27" s="51" t="s">
        <v>129</v>
      </c>
      <c r="B27" s="53">
        <f>SUM(B28:B37)</f>
        <v>1600</v>
      </c>
      <c r="C27" s="53">
        <f>SUM(C28:C37)</f>
        <v>1380</v>
      </c>
      <c r="D27" s="14">
        <f t="shared" ref="D27:D30" si="1">B27/C27*100</f>
        <v>115.94</v>
      </c>
    </row>
    <row r="28" customFormat="1" ht="15.75" spans="1:4">
      <c r="A28" s="51" t="s">
        <v>113</v>
      </c>
      <c r="B28" s="53">
        <v>1550</v>
      </c>
      <c r="C28" s="53">
        <v>1350</v>
      </c>
      <c r="D28" s="14">
        <f t="shared" si="1"/>
        <v>114.81</v>
      </c>
    </row>
    <row r="29" customFormat="1" ht="15.75" spans="1:4">
      <c r="A29" s="51" t="s">
        <v>114</v>
      </c>
      <c r="B29" s="53"/>
      <c r="C29" s="53"/>
      <c r="D29" s="14">
        <v>0</v>
      </c>
    </row>
    <row r="30" customFormat="1" ht="15.75" spans="1:4">
      <c r="A30" s="51" t="s">
        <v>115</v>
      </c>
      <c r="B30" s="53"/>
      <c r="C30" s="53"/>
      <c r="D30" s="14">
        <v>0</v>
      </c>
    </row>
    <row r="31" customFormat="1" ht="15.75" spans="1:4">
      <c r="A31" s="51" t="s">
        <v>130</v>
      </c>
      <c r="B31" s="53"/>
      <c r="C31" s="53"/>
      <c r="D31" s="14">
        <v>0</v>
      </c>
    </row>
    <row r="32" customFormat="1" ht="15.75" spans="1:4">
      <c r="A32" s="51" t="s">
        <v>131</v>
      </c>
      <c r="B32" s="53"/>
      <c r="C32" s="53"/>
      <c r="D32" s="14">
        <v>0</v>
      </c>
    </row>
    <row r="33" customFormat="1" ht="15.75" spans="1:4">
      <c r="A33" s="51" t="s">
        <v>132</v>
      </c>
      <c r="B33" s="53"/>
      <c r="C33" s="53"/>
      <c r="D33" s="14">
        <v>0</v>
      </c>
    </row>
    <row r="34" customFormat="1" ht="15.75" spans="1:4">
      <c r="A34" s="51" t="s">
        <v>133</v>
      </c>
      <c r="B34" s="53"/>
      <c r="C34" s="53"/>
      <c r="D34" s="14">
        <v>0</v>
      </c>
    </row>
    <row r="35" customFormat="1" ht="15.75" spans="1:4">
      <c r="A35" s="51" t="s">
        <v>134</v>
      </c>
      <c r="B35" s="53"/>
      <c r="C35" s="53"/>
      <c r="D35" s="14">
        <v>0</v>
      </c>
    </row>
    <row r="36" customFormat="1" ht="15.75" spans="1:4">
      <c r="A36" s="51" t="s">
        <v>122</v>
      </c>
      <c r="B36" s="53"/>
      <c r="C36" s="53"/>
      <c r="D36" s="14">
        <v>0</v>
      </c>
    </row>
    <row r="37" customFormat="1" ht="15.75" spans="1:4">
      <c r="A37" s="51" t="s">
        <v>135</v>
      </c>
      <c r="B37" s="53">
        <v>50</v>
      </c>
      <c r="C37" s="53">
        <v>30</v>
      </c>
      <c r="D37" s="14">
        <f>B37/C37*100</f>
        <v>166.67</v>
      </c>
    </row>
    <row r="38" customFormat="1" ht="15.75" spans="1:4">
      <c r="A38" s="51" t="s">
        <v>136</v>
      </c>
      <c r="B38" s="53">
        <f>SUM(B39:B49)</f>
        <v>0</v>
      </c>
      <c r="C38" s="53">
        <f>SUM(C39:C49)</f>
        <v>0</v>
      </c>
      <c r="D38" s="14">
        <v>0</v>
      </c>
    </row>
    <row r="39" customFormat="1" ht="15.75" spans="1:4">
      <c r="A39" s="51" t="s">
        <v>113</v>
      </c>
      <c r="B39" s="53"/>
      <c r="C39" s="53"/>
      <c r="D39" s="14">
        <v>0</v>
      </c>
    </row>
    <row r="40" customFormat="1" ht="15.75" spans="1:4">
      <c r="A40" s="51" t="s">
        <v>114</v>
      </c>
      <c r="B40" s="53"/>
      <c r="C40" s="53"/>
      <c r="D40" s="14">
        <v>0</v>
      </c>
    </row>
    <row r="41" customFormat="1" ht="15.75" spans="1:4">
      <c r="A41" s="51" t="s">
        <v>115</v>
      </c>
      <c r="B41" s="53"/>
      <c r="C41" s="53"/>
      <c r="D41" s="14">
        <v>0</v>
      </c>
    </row>
    <row r="42" customFormat="1" ht="15.75" spans="1:4">
      <c r="A42" s="51" t="s">
        <v>137</v>
      </c>
      <c r="B42" s="53"/>
      <c r="C42" s="53"/>
      <c r="D42" s="14">
        <v>0</v>
      </c>
    </row>
    <row r="43" customFormat="1" ht="15.75" spans="1:4">
      <c r="A43" s="51" t="s">
        <v>138</v>
      </c>
      <c r="B43" s="53"/>
      <c r="C43" s="53"/>
      <c r="D43" s="14">
        <v>0</v>
      </c>
    </row>
    <row r="44" customFormat="1" ht="15.75" spans="1:4">
      <c r="A44" s="51" t="s">
        <v>139</v>
      </c>
      <c r="B44" s="53"/>
      <c r="C44" s="53"/>
      <c r="D44" s="14">
        <v>0</v>
      </c>
    </row>
    <row r="45" customFormat="1" ht="15.75" spans="1:4">
      <c r="A45" s="51" t="s">
        <v>140</v>
      </c>
      <c r="B45" s="53"/>
      <c r="C45" s="53"/>
      <c r="D45" s="14">
        <v>0</v>
      </c>
    </row>
    <row r="46" customFormat="1" ht="15.75" spans="1:4">
      <c r="A46" s="51" t="s">
        <v>141</v>
      </c>
      <c r="B46" s="53"/>
      <c r="C46" s="53"/>
      <c r="D46" s="14">
        <v>0</v>
      </c>
    </row>
    <row r="47" customFormat="1" ht="15.75" spans="1:4">
      <c r="A47" s="51" t="s">
        <v>142</v>
      </c>
      <c r="B47" s="53"/>
      <c r="C47" s="53"/>
      <c r="D47" s="14">
        <v>0</v>
      </c>
    </row>
    <row r="48" customFormat="1" ht="15.75" spans="1:4">
      <c r="A48" s="51" t="s">
        <v>122</v>
      </c>
      <c r="B48" s="53"/>
      <c r="C48" s="53"/>
      <c r="D48" s="14">
        <v>0</v>
      </c>
    </row>
    <row r="49" customFormat="1" ht="15.75" spans="1:4">
      <c r="A49" s="51" t="s">
        <v>143</v>
      </c>
      <c r="B49" s="53"/>
      <c r="C49" s="53"/>
      <c r="D49" s="14">
        <v>0</v>
      </c>
    </row>
    <row r="50" customFormat="1" ht="15.75" spans="1:4">
      <c r="A50" s="51" t="s">
        <v>144</v>
      </c>
      <c r="B50" s="53">
        <f>SUM(B51:B60)</f>
        <v>0</v>
      </c>
      <c r="C50" s="53">
        <f>SUM(C51:C60)</f>
        <v>0</v>
      </c>
      <c r="D50" s="14">
        <v>0</v>
      </c>
    </row>
    <row r="51" customFormat="1" ht="15.75" spans="1:4">
      <c r="A51" s="51" t="s">
        <v>113</v>
      </c>
      <c r="B51" s="53"/>
      <c r="C51" s="53"/>
      <c r="D51" s="14">
        <v>0</v>
      </c>
    </row>
    <row r="52" customFormat="1" ht="15.75" spans="1:4">
      <c r="A52" s="51" t="s">
        <v>114</v>
      </c>
      <c r="B52" s="53"/>
      <c r="C52" s="53"/>
      <c r="D52" s="14">
        <v>0</v>
      </c>
    </row>
    <row r="53" customFormat="1" ht="15.75" spans="1:4">
      <c r="A53" s="51" t="s">
        <v>115</v>
      </c>
      <c r="B53" s="53"/>
      <c r="C53" s="53"/>
      <c r="D53" s="14">
        <v>0</v>
      </c>
    </row>
    <row r="54" customFormat="1" ht="15.75" spans="1:4">
      <c r="A54" s="51" t="s">
        <v>145</v>
      </c>
      <c r="B54" s="53"/>
      <c r="C54" s="53"/>
      <c r="D54" s="14">
        <v>0</v>
      </c>
    </row>
    <row r="55" customFormat="1" ht="15.75" spans="1:4">
      <c r="A55" s="51" t="s">
        <v>146</v>
      </c>
      <c r="B55" s="53"/>
      <c r="C55" s="53"/>
      <c r="D55" s="14">
        <v>0</v>
      </c>
    </row>
    <row r="56" customFormat="1" ht="15.75" spans="1:4">
      <c r="A56" s="51" t="s">
        <v>147</v>
      </c>
      <c r="B56" s="53"/>
      <c r="C56" s="53"/>
      <c r="D56" s="14">
        <v>0</v>
      </c>
    </row>
    <row r="57" customFormat="1" ht="15.75" spans="1:4">
      <c r="A57" s="51" t="s">
        <v>148</v>
      </c>
      <c r="B57" s="53"/>
      <c r="C57" s="53"/>
      <c r="D57" s="14">
        <v>0</v>
      </c>
    </row>
    <row r="58" customFormat="1" ht="15.75" spans="1:4">
      <c r="A58" s="51" t="s">
        <v>149</v>
      </c>
      <c r="B58" s="53"/>
      <c r="C58" s="53"/>
      <c r="D58" s="14">
        <v>0</v>
      </c>
    </row>
    <row r="59" customFormat="1" ht="15.75" spans="1:4">
      <c r="A59" s="51" t="s">
        <v>122</v>
      </c>
      <c r="B59" s="53"/>
      <c r="C59" s="53"/>
      <c r="D59" s="14">
        <v>0</v>
      </c>
    </row>
    <row r="60" customFormat="1" ht="15.75" spans="1:4">
      <c r="A60" s="51" t="s">
        <v>150</v>
      </c>
      <c r="B60" s="53"/>
      <c r="C60" s="53"/>
      <c r="D60" s="14">
        <v>0</v>
      </c>
    </row>
    <row r="61" customFormat="1" ht="15.75" spans="1:4">
      <c r="A61" s="51" t="s">
        <v>151</v>
      </c>
      <c r="B61" s="53">
        <f>SUM(B62:B71)</f>
        <v>0</v>
      </c>
      <c r="C61" s="53">
        <f>SUM(C62:C71)</f>
        <v>0</v>
      </c>
      <c r="D61" s="14">
        <v>0</v>
      </c>
    </row>
    <row r="62" customFormat="1" ht="15.75" spans="1:4">
      <c r="A62" s="51" t="s">
        <v>113</v>
      </c>
      <c r="B62" s="53"/>
      <c r="C62" s="53"/>
      <c r="D62" s="14">
        <v>0</v>
      </c>
    </row>
    <row r="63" customFormat="1" ht="15.75" spans="1:4">
      <c r="A63" s="51" t="s">
        <v>114</v>
      </c>
      <c r="B63" s="53"/>
      <c r="C63" s="53"/>
      <c r="D63" s="14">
        <v>0</v>
      </c>
    </row>
    <row r="64" customFormat="1" ht="15.75" spans="1:4">
      <c r="A64" s="51" t="s">
        <v>115</v>
      </c>
      <c r="B64" s="53"/>
      <c r="C64" s="53"/>
      <c r="D64" s="14">
        <v>0</v>
      </c>
    </row>
    <row r="65" customFormat="1" ht="15.75" spans="1:4">
      <c r="A65" s="51" t="s">
        <v>152</v>
      </c>
      <c r="B65" s="53"/>
      <c r="C65" s="53"/>
      <c r="D65" s="14">
        <v>0</v>
      </c>
    </row>
    <row r="66" customFormat="1" ht="15.75" spans="1:4">
      <c r="A66" s="51" t="s">
        <v>153</v>
      </c>
      <c r="B66" s="53"/>
      <c r="C66" s="53"/>
      <c r="D66" s="14">
        <v>0</v>
      </c>
    </row>
    <row r="67" customFormat="1" ht="15.75" spans="1:4">
      <c r="A67" s="51" t="s">
        <v>154</v>
      </c>
      <c r="B67" s="53"/>
      <c r="C67" s="53"/>
      <c r="D67" s="14">
        <v>0</v>
      </c>
    </row>
    <row r="68" customFormat="1" ht="15.75" spans="1:4">
      <c r="A68" s="51" t="s">
        <v>155</v>
      </c>
      <c r="B68" s="53"/>
      <c r="C68" s="53"/>
      <c r="D68" s="14">
        <v>0</v>
      </c>
    </row>
    <row r="69" customFormat="1" ht="15.75" spans="1:4">
      <c r="A69" s="51" t="s">
        <v>156</v>
      </c>
      <c r="B69" s="53"/>
      <c r="C69" s="53"/>
      <c r="D69" s="14">
        <v>0</v>
      </c>
    </row>
    <row r="70" customFormat="1" ht="15.75" spans="1:4">
      <c r="A70" s="51" t="s">
        <v>122</v>
      </c>
      <c r="B70" s="53"/>
      <c r="C70" s="53"/>
      <c r="D70" s="14">
        <v>0</v>
      </c>
    </row>
    <row r="71" customFormat="1" ht="15.75" spans="1:4">
      <c r="A71" s="51" t="s">
        <v>157</v>
      </c>
      <c r="B71" s="53"/>
      <c r="C71" s="53"/>
      <c r="D71" s="14">
        <v>0</v>
      </c>
    </row>
    <row r="72" customFormat="1" ht="15.75" spans="1:4">
      <c r="A72" s="51" t="s">
        <v>158</v>
      </c>
      <c r="B72" s="53">
        <f>SUM(B73:B79)</f>
        <v>0</v>
      </c>
      <c r="C72" s="53">
        <f>SUM(C73:C79)</f>
        <v>0</v>
      </c>
      <c r="D72" s="14">
        <v>0</v>
      </c>
    </row>
    <row r="73" customFormat="1" ht="15.75" spans="1:4">
      <c r="A73" s="51" t="s">
        <v>113</v>
      </c>
      <c r="B73" s="53">
        <v>0</v>
      </c>
      <c r="C73" s="53">
        <v>0</v>
      </c>
      <c r="D73" s="14">
        <v>0</v>
      </c>
    </row>
    <row r="74" customFormat="1" ht="15.75" spans="1:4">
      <c r="A74" s="51" t="s">
        <v>114</v>
      </c>
      <c r="B74" s="53">
        <v>0</v>
      </c>
      <c r="C74" s="53">
        <v>0</v>
      </c>
      <c r="D74" s="14">
        <v>0</v>
      </c>
    </row>
    <row r="75" customFormat="1" ht="15.75" spans="1:4">
      <c r="A75" s="51" t="s">
        <v>115</v>
      </c>
      <c r="B75" s="53">
        <v>0</v>
      </c>
      <c r="C75" s="53">
        <v>0</v>
      </c>
      <c r="D75" s="14">
        <v>0</v>
      </c>
    </row>
    <row r="76" customFormat="1" ht="15.75" spans="1:4">
      <c r="A76" s="51" t="s">
        <v>155</v>
      </c>
      <c r="B76" s="53">
        <v>0</v>
      </c>
      <c r="C76" s="53">
        <v>0</v>
      </c>
      <c r="D76" s="14">
        <v>0</v>
      </c>
    </row>
    <row r="77" customFormat="1" ht="15.75" spans="1:4">
      <c r="A77" s="51" t="s">
        <v>159</v>
      </c>
      <c r="B77" s="53">
        <v>0</v>
      </c>
      <c r="C77" s="53">
        <v>0</v>
      </c>
      <c r="D77" s="14">
        <v>0</v>
      </c>
    </row>
    <row r="78" customFormat="1" ht="15.75" spans="1:4">
      <c r="A78" s="51" t="s">
        <v>122</v>
      </c>
      <c r="B78" s="53">
        <v>0</v>
      </c>
      <c r="C78" s="53">
        <v>0</v>
      </c>
      <c r="D78" s="14">
        <v>0</v>
      </c>
    </row>
    <row r="79" customFormat="1" ht="15.75" spans="1:4">
      <c r="A79" s="51" t="s">
        <v>160</v>
      </c>
      <c r="B79" s="53">
        <v>0</v>
      </c>
      <c r="C79" s="53">
        <v>0</v>
      </c>
      <c r="D79" s="14">
        <v>0</v>
      </c>
    </row>
    <row r="80" customFormat="1" ht="15.75" spans="1:4">
      <c r="A80" s="51" t="s">
        <v>161</v>
      </c>
      <c r="B80" s="53">
        <f>SUM(B81:B88)</f>
        <v>0</v>
      </c>
      <c r="C80" s="53">
        <f>SUM(C81:C88)</f>
        <v>0</v>
      </c>
      <c r="D80" s="14">
        <v>0</v>
      </c>
    </row>
    <row r="81" customFormat="1" ht="15.75" spans="1:4">
      <c r="A81" s="51" t="s">
        <v>113</v>
      </c>
      <c r="B81" s="53"/>
      <c r="C81" s="53"/>
      <c r="D81" s="14">
        <v>0</v>
      </c>
    </row>
    <row r="82" customFormat="1" ht="15.75" spans="1:4">
      <c r="A82" s="51" t="s">
        <v>114</v>
      </c>
      <c r="B82" s="53"/>
      <c r="C82" s="53"/>
      <c r="D82" s="14">
        <v>0</v>
      </c>
    </row>
    <row r="83" customFormat="1" ht="15.75" spans="1:4">
      <c r="A83" s="51" t="s">
        <v>115</v>
      </c>
      <c r="B83" s="53"/>
      <c r="C83" s="53"/>
      <c r="D83" s="14">
        <v>0</v>
      </c>
    </row>
    <row r="84" customFormat="1" ht="15.75" spans="1:4">
      <c r="A84" s="51" t="s">
        <v>162</v>
      </c>
      <c r="B84" s="53"/>
      <c r="C84" s="53"/>
      <c r="D84" s="14">
        <v>0</v>
      </c>
    </row>
    <row r="85" customFormat="1" ht="15.75" spans="1:4">
      <c r="A85" s="51" t="s">
        <v>163</v>
      </c>
      <c r="B85" s="53"/>
      <c r="C85" s="53"/>
      <c r="D85" s="14">
        <v>0</v>
      </c>
    </row>
    <row r="86" customFormat="1" ht="15.75" spans="1:4">
      <c r="A86" s="51" t="s">
        <v>155</v>
      </c>
      <c r="B86" s="53"/>
      <c r="C86" s="53"/>
      <c r="D86" s="14">
        <v>0</v>
      </c>
    </row>
    <row r="87" customFormat="1" ht="15.75" spans="1:4">
      <c r="A87" s="51" t="s">
        <v>122</v>
      </c>
      <c r="B87" s="53"/>
      <c r="C87" s="53"/>
      <c r="D87" s="14">
        <v>0</v>
      </c>
    </row>
    <row r="88" customFormat="1" ht="15.75" spans="1:4">
      <c r="A88" s="51" t="s">
        <v>164</v>
      </c>
      <c r="B88" s="53"/>
      <c r="C88" s="53"/>
      <c r="D88" s="14">
        <v>0</v>
      </c>
    </row>
    <row r="89" customFormat="1" ht="15.75" spans="1:4">
      <c r="A89" s="51" t="s">
        <v>165</v>
      </c>
      <c r="B89" s="53">
        <f>SUM(B90:B101)</f>
        <v>0</v>
      </c>
      <c r="C89" s="53">
        <f>SUM(C90:C101)</f>
        <v>0</v>
      </c>
      <c r="D89" s="14">
        <v>0</v>
      </c>
    </row>
    <row r="90" customFormat="1" ht="15.75" spans="1:4">
      <c r="A90" s="51" t="s">
        <v>113</v>
      </c>
      <c r="B90" s="53">
        <v>0</v>
      </c>
      <c r="C90" s="53">
        <v>0</v>
      </c>
      <c r="D90" s="14">
        <v>0</v>
      </c>
    </row>
    <row r="91" customFormat="1" ht="15.75" spans="1:4">
      <c r="A91" s="51" t="s">
        <v>114</v>
      </c>
      <c r="B91" s="53">
        <v>0</v>
      </c>
      <c r="C91" s="53">
        <v>0</v>
      </c>
      <c r="D91" s="14">
        <v>0</v>
      </c>
    </row>
    <row r="92" customFormat="1" ht="15.75" spans="1:4">
      <c r="A92" s="51" t="s">
        <v>115</v>
      </c>
      <c r="B92" s="53">
        <v>0</v>
      </c>
      <c r="C92" s="53">
        <v>0</v>
      </c>
      <c r="D92" s="14">
        <v>0</v>
      </c>
    </row>
    <row r="93" customFormat="1" ht="15.75" spans="1:4">
      <c r="A93" s="51" t="s">
        <v>166</v>
      </c>
      <c r="B93" s="53">
        <v>0</v>
      </c>
      <c r="C93" s="53">
        <v>0</v>
      </c>
      <c r="D93" s="14">
        <v>0</v>
      </c>
    </row>
    <row r="94" customFormat="1" ht="15.75" spans="1:4">
      <c r="A94" s="51" t="s">
        <v>167</v>
      </c>
      <c r="B94" s="53">
        <v>0</v>
      </c>
      <c r="C94" s="53">
        <v>0</v>
      </c>
      <c r="D94" s="14">
        <v>0</v>
      </c>
    </row>
    <row r="95" customFormat="1" ht="15.75" spans="1:4">
      <c r="A95" s="51" t="s">
        <v>155</v>
      </c>
      <c r="B95" s="53">
        <v>0</v>
      </c>
      <c r="C95" s="53">
        <v>0</v>
      </c>
      <c r="D95" s="14">
        <v>0</v>
      </c>
    </row>
    <row r="96" customFormat="1" ht="15.75" spans="1:4">
      <c r="A96" s="51" t="s">
        <v>168</v>
      </c>
      <c r="B96" s="53">
        <v>0</v>
      </c>
      <c r="C96" s="53">
        <v>0</v>
      </c>
      <c r="D96" s="14">
        <v>0</v>
      </c>
    </row>
    <row r="97" customFormat="1" ht="15.75" spans="1:4">
      <c r="A97" s="51" t="s">
        <v>169</v>
      </c>
      <c r="B97" s="53">
        <v>0</v>
      </c>
      <c r="C97" s="53">
        <v>0</v>
      </c>
      <c r="D97" s="14">
        <v>0</v>
      </c>
    </row>
    <row r="98" customFormat="1" ht="15.75" spans="1:4">
      <c r="A98" s="51" t="s">
        <v>170</v>
      </c>
      <c r="B98" s="53">
        <v>0</v>
      </c>
      <c r="C98" s="53">
        <v>0</v>
      </c>
      <c r="D98" s="14">
        <v>0</v>
      </c>
    </row>
    <row r="99" customFormat="1" ht="15.75" spans="1:4">
      <c r="A99" s="51" t="s">
        <v>171</v>
      </c>
      <c r="B99" s="53">
        <v>0</v>
      </c>
      <c r="C99" s="53">
        <v>0</v>
      </c>
      <c r="D99" s="14">
        <v>0</v>
      </c>
    </row>
    <row r="100" customFormat="1" ht="15.75" spans="1:4">
      <c r="A100" s="51" t="s">
        <v>122</v>
      </c>
      <c r="B100" s="53">
        <v>0</v>
      </c>
      <c r="C100" s="53">
        <v>0</v>
      </c>
      <c r="D100" s="14">
        <v>0</v>
      </c>
    </row>
    <row r="101" customFormat="1" ht="15.75" spans="1:4">
      <c r="A101" s="51" t="s">
        <v>172</v>
      </c>
      <c r="B101" s="53">
        <v>0</v>
      </c>
      <c r="C101" s="53">
        <v>0</v>
      </c>
      <c r="D101" s="14">
        <v>0</v>
      </c>
    </row>
    <row r="102" customFormat="1" ht="15.75" spans="1:4">
      <c r="A102" s="51" t="s">
        <v>173</v>
      </c>
      <c r="B102" s="53">
        <f>SUM(B103:B110)</f>
        <v>0</v>
      </c>
      <c r="C102" s="53">
        <f>SUM(C103:C110)</f>
        <v>0</v>
      </c>
      <c r="D102" s="14">
        <v>0</v>
      </c>
    </row>
    <row r="103" customFormat="1" ht="15.75" spans="1:4">
      <c r="A103" s="51" t="s">
        <v>113</v>
      </c>
      <c r="B103" s="53"/>
      <c r="C103" s="53"/>
      <c r="D103" s="14">
        <v>0</v>
      </c>
    </row>
    <row r="104" customFormat="1" ht="15.75" spans="1:4">
      <c r="A104" s="51" t="s">
        <v>114</v>
      </c>
      <c r="B104" s="53"/>
      <c r="C104" s="53"/>
      <c r="D104" s="14">
        <v>0</v>
      </c>
    </row>
    <row r="105" customFormat="1" ht="15.75" spans="1:4">
      <c r="A105" s="51" t="s">
        <v>115</v>
      </c>
      <c r="B105" s="53"/>
      <c r="C105" s="53"/>
      <c r="D105" s="14">
        <v>0</v>
      </c>
    </row>
    <row r="106" customFormat="1" ht="15.75" spans="1:4">
      <c r="A106" s="51" t="s">
        <v>174</v>
      </c>
      <c r="B106" s="53"/>
      <c r="C106" s="53"/>
      <c r="D106" s="14">
        <v>0</v>
      </c>
    </row>
    <row r="107" customFormat="1" ht="15.75" spans="1:4">
      <c r="A107" s="51" t="s">
        <v>175</v>
      </c>
      <c r="B107" s="53"/>
      <c r="C107" s="53"/>
      <c r="D107" s="14">
        <v>0</v>
      </c>
    </row>
    <row r="108" customFormat="1" ht="15.75" spans="1:4">
      <c r="A108" s="51" t="s">
        <v>176</v>
      </c>
      <c r="B108" s="53"/>
      <c r="C108" s="53"/>
      <c r="D108" s="14">
        <v>0</v>
      </c>
    </row>
    <row r="109" customFormat="1" ht="15.75" spans="1:4">
      <c r="A109" s="51" t="s">
        <v>122</v>
      </c>
      <c r="B109" s="53"/>
      <c r="C109" s="53"/>
      <c r="D109" s="14">
        <v>0</v>
      </c>
    </row>
    <row r="110" customFormat="1" ht="15.75" spans="1:4">
      <c r="A110" s="51" t="s">
        <v>177</v>
      </c>
      <c r="B110" s="53"/>
      <c r="C110" s="53"/>
      <c r="D110" s="14">
        <v>0</v>
      </c>
    </row>
    <row r="111" customFormat="1" ht="15.75" spans="1:4">
      <c r="A111" s="51" t="s">
        <v>178</v>
      </c>
      <c r="B111" s="53">
        <f>SUM(B112:B121)</f>
        <v>0</v>
      </c>
      <c r="C111" s="53">
        <f>SUM(C112:C121)</f>
        <v>0</v>
      </c>
      <c r="D111" s="14">
        <v>0</v>
      </c>
    </row>
    <row r="112" customFormat="1" ht="15.75" spans="1:4">
      <c r="A112" s="51" t="s">
        <v>113</v>
      </c>
      <c r="B112" s="53"/>
      <c r="C112" s="53"/>
      <c r="D112" s="14">
        <v>0</v>
      </c>
    </row>
    <row r="113" customFormat="1" ht="15.75" spans="1:4">
      <c r="A113" s="51" t="s">
        <v>114</v>
      </c>
      <c r="B113" s="53"/>
      <c r="C113" s="53"/>
      <c r="D113" s="14">
        <v>0</v>
      </c>
    </row>
    <row r="114" customFormat="1" ht="15.75" spans="1:4">
      <c r="A114" s="51" t="s">
        <v>115</v>
      </c>
      <c r="B114" s="53"/>
      <c r="C114" s="53"/>
      <c r="D114" s="14">
        <v>0</v>
      </c>
    </row>
    <row r="115" customFormat="1" ht="15.75" spans="1:4">
      <c r="A115" s="51" t="s">
        <v>179</v>
      </c>
      <c r="B115" s="53"/>
      <c r="C115" s="53"/>
      <c r="D115" s="14">
        <v>0</v>
      </c>
    </row>
    <row r="116" customFormat="1" ht="15.75" spans="1:4">
      <c r="A116" s="51" t="s">
        <v>180</v>
      </c>
      <c r="B116" s="53"/>
      <c r="C116" s="53"/>
      <c r="D116" s="14">
        <v>0</v>
      </c>
    </row>
    <row r="117" customFormat="1" ht="15.75" spans="1:4">
      <c r="A117" s="51" t="s">
        <v>181</v>
      </c>
      <c r="B117" s="53"/>
      <c r="C117" s="53"/>
      <c r="D117" s="14">
        <v>0</v>
      </c>
    </row>
    <row r="118" customFormat="1" ht="15.75" spans="1:4">
      <c r="A118" s="51" t="s">
        <v>182</v>
      </c>
      <c r="B118" s="53"/>
      <c r="C118" s="53"/>
      <c r="D118" s="14">
        <v>0</v>
      </c>
    </row>
    <row r="119" customFormat="1" ht="15.75" spans="1:4">
      <c r="A119" s="51" t="s">
        <v>183</v>
      </c>
      <c r="B119" s="53"/>
      <c r="C119" s="53"/>
      <c r="D119" s="14">
        <v>0</v>
      </c>
    </row>
    <row r="120" customFormat="1" ht="15.75" spans="1:4">
      <c r="A120" s="51" t="s">
        <v>122</v>
      </c>
      <c r="B120" s="53"/>
      <c r="C120" s="53"/>
      <c r="D120" s="14">
        <v>0</v>
      </c>
    </row>
    <row r="121" customFormat="1" ht="15.75" spans="1:4">
      <c r="A121" s="51" t="s">
        <v>184</v>
      </c>
      <c r="B121" s="53"/>
      <c r="C121" s="53"/>
      <c r="D121" s="14">
        <v>0</v>
      </c>
    </row>
    <row r="122" customFormat="1" ht="15.75" spans="1:4">
      <c r="A122" s="51" t="s">
        <v>185</v>
      </c>
      <c r="B122" s="53">
        <f>SUM(B123:B133)</f>
        <v>0</v>
      </c>
      <c r="C122" s="53">
        <f>SUM(C123:C133)</f>
        <v>0</v>
      </c>
      <c r="D122" s="14">
        <v>0</v>
      </c>
    </row>
    <row r="123" customFormat="1" ht="15.75" spans="1:4">
      <c r="A123" s="51" t="s">
        <v>113</v>
      </c>
      <c r="B123" s="53">
        <v>0</v>
      </c>
      <c r="C123" s="53">
        <v>0</v>
      </c>
      <c r="D123" s="14">
        <v>0</v>
      </c>
    </row>
    <row r="124" customFormat="1" ht="15.75" spans="1:4">
      <c r="A124" s="51" t="s">
        <v>114</v>
      </c>
      <c r="B124" s="53">
        <v>0</v>
      </c>
      <c r="C124" s="53">
        <v>0</v>
      </c>
      <c r="D124" s="14">
        <v>0</v>
      </c>
    </row>
    <row r="125" customFormat="1" ht="15.75" spans="1:4">
      <c r="A125" s="51" t="s">
        <v>115</v>
      </c>
      <c r="B125" s="53">
        <v>0</v>
      </c>
      <c r="C125" s="53">
        <v>0</v>
      </c>
      <c r="D125" s="14">
        <v>0</v>
      </c>
    </row>
    <row r="126" customFormat="1" ht="15.75" spans="1:4">
      <c r="A126" s="51" t="s">
        <v>186</v>
      </c>
      <c r="B126" s="53">
        <v>0</v>
      </c>
      <c r="C126" s="53">
        <v>0</v>
      </c>
      <c r="D126" s="14">
        <v>0</v>
      </c>
    </row>
    <row r="127" customFormat="1" ht="15.75" spans="1:4">
      <c r="A127" s="51" t="s">
        <v>187</v>
      </c>
      <c r="B127" s="53">
        <v>0</v>
      </c>
      <c r="C127" s="53">
        <v>0</v>
      </c>
      <c r="D127" s="14">
        <v>0</v>
      </c>
    </row>
    <row r="128" customFormat="1" ht="15.75" spans="1:4">
      <c r="A128" s="51" t="s">
        <v>188</v>
      </c>
      <c r="B128" s="53">
        <v>0</v>
      </c>
      <c r="C128" s="53">
        <v>0</v>
      </c>
      <c r="D128" s="14">
        <v>0</v>
      </c>
    </row>
    <row r="129" customFormat="1" ht="15.75" spans="1:4">
      <c r="A129" s="51" t="s">
        <v>189</v>
      </c>
      <c r="B129" s="53">
        <v>0</v>
      </c>
      <c r="C129" s="53">
        <v>0</v>
      </c>
      <c r="D129" s="14">
        <v>0</v>
      </c>
    </row>
    <row r="130" customFormat="1" ht="15.75" spans="1:4">
      <c r="A130" s="51" t="s">
        <v>190</v>
      </c>
      <c r="B130" s="53">
        <v>0</v>
      </c>
      <c r="C130" s="53">
        <v>0</v>
      </c>
      <c r="D130" s="14">
        <v>0</v>
      </c>
    </row>
    <row r="131" customFormat="1" ht="15.75" spans="1:4">
      <c r="A131" s="51" t="s">
        <v>191</v>
      </c>
      <c r="B131" s="53">
        <v>0</v>
      </c>
      <c r="C131" s="53">
        <v>0</v>
      </c>
      <c r="D131" s="14">
        <v>0</v>
      </c>
    </row>
    <row r="132" customFormat="1" ht="15.75" spans="1:4">
      <c r="A132" s="51" t="s">
        <v>122</v>
      </c>
      <c r="B132" s="53">
        <v>0</v>
      </c>
      <c r="C132" s="53">
        <v>0</v>
      </c>
      <c r="D132" s="14">
        <v>0</v>
      </c>
    </row>
    <row r="133" customFormat="1" ht="15.75" spans="1:4">
      <c r="A133" s="51" t="s">
        <v>192</v>
      </c>
      <c r="B133" s="53">
        <v>0</v>
      </c>
      <c r="C133" s="53">
        <v>0</v>
      </c>
      <c r="D133" s="14">
        <v>0</v>
      </c>
    </row>
    <row r="134" customFormat="1" ht="15.75" spans="1:4">
      <c r="A134" s="51" t="s">
        <v>193</v>
      </c>
      <c r="B134" s="53">
        <f>SUM(B135:B140)</f>
        <v>0</v>
      </c>
      <c r="C134" s="53">
        <f>SUM(C135:C140)</f>
        <v>0</v>
      </c>
      <c r="D134" s="14">
        <v>0</v>
      </c>
    </row>
    <row r="135" customFormat="1" ht="15.75" spans="1:4">
      <c r="A135" s="51" t="s">
        <v>113</v>
      </c>
      <c r="B135" s="53"/>
      <c r="C135" s="53"/>
      <c r="D135" s="14">
        <v>0</v>
      </c>
    </row>
    <row r="136" customFormat="1" ht="15.75" spans="1:4">
      <c r="A136" s="51" t="s">
        <v>114</v>
      </c>
      <c r="B136" s="53"/>
      <c r="C136" s="53"/>
      <c r="D136" s="14">
        <v>0</v>
      </c>
    </row>
    <row r="137" customFormat="1" ht="15.75" spans="1:4">
      <c r="A137" s="51" t="s">
        <v>115</v>
      </c>
      <c r="B137" s="53"/>
      <c r="C137" s="53"/>
      <c r="D137" s="14">
        <v>0</v>
      </c>
    </row>
    <row r="138" customFormat="1" ht="15.75" spans="1:4">
      <c r="A138" s="51" t="s">
        <v>194</v>
      </c>
      <c r="B138" s="53"/>
      <c r="C138" s="53"/>
      <c r="D138" s="14">
        <v>0</v>
      </c>
    </row>
    <row r="139" customFormat="1" ht="15.75" spans="1:4">
      <c r="A139" s="51" t="s">
        <v>122</v>
      </c>
      <c r="B139" s="53"/>
      <c r="C139" s="53"/>
      <c r="D139" s="14">
        <v>0</v>
      </c>
    </row>
    <row r="140" customFormat="1" ht="15.75" spans="1:4">
      <c r="A140" s="51" t="s">
        <v>195</v>
      </c>
      <c r="B140" s="53"/>
      <c r="C140" s="53"/>
      <c r="D140" s="14">
        <v>0</v>
      </c>
    </row>
    <row r="141" customFormat="1" ht="15.75" spans="1:4">
      <c r="A141" s="51" t="s">
        <v>196</v>
      </c>
      <c r="B141" s="53">
        <f>SUM(B142:B148)</f>
        <v>0</v>
      </c>
      <c r="C141" s="53">
        <f>SUM(C142:C148)</f>
        <v>0</v>
      </c>
      <c r="D141" s="14">
        <v>0</v>
      </c>
    </row>
    <row r="142" customFormat="1" ht="15.75" spans="1:4">
      <c r="A142" s="51" t="s">
        <v>113</v>
      </c>
      <c r="B142" s="53">
        <v>0</v>
      </c>
      <c r="C142" s="53">
        <v>0</v>
      </c>
      <c r="D142" s="14">
        <v>0</v>
      </c>
    </row>
    <row r="143" customFormat="1" ht="15.75" spans="1:4">
      <c r="A143" s="51" t="s">
        <v>114</v>
      </c>
      <c r="B143" s="53">
        <v>0</v>
      </c>
      <c r="C143" s="53">
        <v>0</v>
      </c>
      <c r="D143" s="14">
        <v>0</v>
      </c>
    </row>
    <row r="144" customFormat="1" ht="15.75" spans="1:4">
      <c r="A144" s="51" t="s">
        <v>115</v>
      </c>
      <c r="B144" s="53">
        <v>0</v>
      </c>
      <c r="C144" s="53">
        <v>0</v>
      </c>
      <c r="D144" s="14">
        <v>0</v>
      </c>
    </row>
    <row r="145" customFormat="1" ht="15.75" spans="1:4">
      <c r="A145" s="51" t="s">
        <v>197</v>
      </c>
      <c r="B145" s="53">
        <v>0</v>
      </c>
      <c r="C145" s="53">
        <v>0</v>
      </c>
      <c r="D145" s="14">
        <v>0</v>
      </c>
    </row>
    <row r="146" customFormat="1" ht="15.75" spans="1:4">
      <c r="A146" s="51" t="s">
        <v>198</v>
      </c>
      <c r="B146" s="53">
        <v>0</v>
      </c>
      <c r="C146" s="53">
        <v>0</v>
      </c>
      <c r="D146" s="14">
        <v>0</v>
      </c>
    </row>
    <row r="147" customFormat="1" ht="15.75" spans="1:4">
      <c r="A147" s="51" t="s">
        <v>122</v>
      </c>
      <c r="B147" s="53">
        <v>0</v>
      </c>
      <c r="C147" s="53">
        <v>0</v>
      </c>
      <c r="D147" s="14">
        <v>0</v>
      </c>
    </row>
    <row r="148" customFormat="1" ht="15.75" spans="1:4">
      <c r="A148" s="51" t="s">
        <v>199</v>
      </c>
      <c r="B148" s="53">
        <v>0</v>
      </c>
      <c r="C148" s="53">
        <v>0</v>
      </c>
      <c r="D148" s="14">
        <v>0</v>
      </c>
    </row>
    <row r="149" customFormat="1" ht="15.75" spans="1:4">
      <c r="A149" s="51" t="s">
        <v>200</v>
      </c>
      <c r="B149" s="53">
        <f>SUM(B150:B154)</f>
        <v>0</v>
      </c>
      <c r="C149" s="53">
        <f>SUM(C150:C154)</f>
        <v>0</v>
      </c>
      <c r="D149" s="14">
        <v>0</v>
      </c>
    </row>
    <row r="150" customFormat="1" ht="15.75" spans="1:4">
      <c r="A150" s="51" t="s">
        <v>113</v>
      </c>
      <c r="B150" s="53"/>
      <c r="C150" s="53"/>
      <c r="D150" s="14">
        <v>0</v>
      </c>
    </row>
    <row r="151" customFormat="1" ht="15.75" spans="1:4">
      <c r="A151" s="51" t="s">
        <v>114</v>
      </c>
      <c r="B151" s="53"/>
      <c r="C151" s="53"/>
      <c r="D151" s="14">
        <v>0</v>
      </c>
    </row>
    <row r="152" customFormat="1" ht="15.75" spans="1:4">
      <c r="A152" s="51" t="s">
        <v>115</v>
      </c>
      <c r="B152" s="53"/>
      <c r="C152" s="53"/>
      <c r="D152" s="14">
        <v>0</v>
      </c>
    </row>
    <row r="153" customFormat="1" ht="15.75" spans="1:4">
      <c r="A153" s="51" t="s">
        <v>201</v>
      </c>
      <c r="B153" s="53"/>
      <c r="C153" s="53"/>
      <c r="D153" s="14">
        <v>0</v>
      </c>
    </row>
    <row r="154" customFormat="1" ht="15.75" spans="1:4">
      <c r="A154" s="51" t="s">
        <v>202</v>
      </c>
      <c r="B154" s="53"/>
      <c r="C154" s="53"/>
      <c r="D154" s="14">
        <v>0</v>
      </c>
    </row>
    <row r="155" customFormat="1" ht="15.75" spans="1:4">
      <c r="A155" s="51" t="s">
        <v>203</v>
      </c>
      <c r="B155" s="53">
        <f>SUM(B156:B161)</f>
        <v>0</v>
      </c>
      <c r="C155" s="53">
        <f>SUM(C156:C161)</f>
        <v>0</v>
      </c>
      <c r="D155" s="14">
        <v>0</v>
      </c>
    </row>
    <row r="156" customFormat="1" ht="15.75" spans="1:4">
      <c r="A156" s="51" t="s">
        <v>113</v>
      </c>
      <c r="B156" s="53"/>
      <c r="C156" s="53"/>
      <c r="D156" s="14">
        <v>0</v>
      </c>
    </row>
    <row r="157" customFormat="1" ht="15.75" spans="1:4">
      <c r="A157" s="51" t="s">
        <v>114</v>
      </c>
      <c r="B157" s="53"/>
      <c r="C157" s="53"/>
      <c r="D157" s="14">
        <v>0</v>
      </c>
    </row>
    <row r="158" customFormat="1" ht="15.75" spans="1:4">
      <c r="A158" s="51" t="s">
        <v>115</v>
      </c>
      <c r="B158" s="53"/>
      <c r="C158" s="53"/>
      <c r="D158" s="14">
        <v>0</v>
      </c>
    </row>
    <row r="159" customFormat="1" ht="15.75" spans="1:4">
      <c r="A159" s="51" t="s">
        <v>127</v>
      </c>
      <c r="B159" s="53"/>
      <c r="C159" s="53"/>
      <c r="D159" s="14">
        <v>0</v>
      </c>
    </row>
    <row r="160" customFormat="1" ht="15.75" spans="1:4">
      <c r="A160" s="51" t="s">
        <v>122</v>
      </c>
      <c r="B160" s="53"/>
      <c r="C160" s="53"/>
      <c r="D160" s="14">
        <v>0</v>
      </c>
    </row>
    <row r="161" customFormat="1" ht="15.75" spans="1:4">
      <c r="A161" s="51" t="s">
        <v>204</v>
      </c>
      <c r="B161" s="53">
        <v>0</v>
      </c>
      <c r="C161" s="53">
        <v>0</v>
      </c>
      <c r="D161" s="14">
        <v>0</v>
      </c>
    </row>
    <row r="162" customFormat="1" ht="15.75" spans="1:4">
      <c r="A162" s="51" t="s">
        <v>205</v>
      </c>
      <c r="B162" s="53">
        <f>SUM(B163:B168)</f>
        <v>0</v>
      </c>
      <c r="C162" s="53">
        <f>SUM(C163:C168)</f>
        <v>0</v>
      </c>
      <c r="D162" s="14">
        <v>0</v>
      </c>
    </row>
    <row r="163" customFormat="1" ht="15.75" spans="1:4">
      <c r="A163" s="51" t="s">
        <v>113</v>
      </c>
      <c r="B163" s="53"/>
      <c r="C163" s="53"/>
      <c r="D163" s="14">
        <v>0</v>
      </c>
    </row>
    <row r="164" customFormat="1" ht="15.75" spans="1:4">
      <c r="A164" s="51" t="s">
        <v>114</v>
      </c>
      <c r="B164" s="53"/>
      <c r="C164" s="53"/>
      <c r="D164" s="14">
        <v>0</v>
      </c>
    </row>
    <row r="165" customFormat="1" ht="15.75" spans="1:4">
      <c r="A165" s="51" t="s">
        <v>115</v>
      </c>
      <c r="B165" s="53"/>
      <c r="C165" s="53"/>
      <c r="D165" s="14">
        <v>0</v>
      </c>
    </row>
    <row r="166" customFormat="1" ht="15.75" spans="1:4">
      <c r="A166" s="51" t="s">
        <v>206</v>
      </c>
      <c r="B166" s="53"/>
      <c r="C166" s="53"/>
      <c r="D166" s="14">
        <v>0</v>
      </c>
    </row>
    <row r="167" customFormat="1" ht="15.75" spans="1:4">
      <c r="A167" s="51" t="s">
        <v>122</v>
      </c>
      <c r="B167" s="53"/>
      <c r="C167" s="53"/>
      <c r="D167" s="14">
        <v>0</v>
      </c>
    </row>
    <row r="168" customFormat="1" ht="15.75" spans="1:4">
      <c r="A168" s="51" t="s">
        <v>207</v>
      </c>
      <c r="B168" s="53"/>
      <c r="C168" s="53"/>
      <c r="D168" s="14">
        <v>0</v>
      </c>
    </row>
    <row r="169" customFormat="1" ht="15.75" spans="1:4">
      <c r="A169" s="51" t="s">
        <v>208</v>
      </c>
      <c r="B169" s="53">
        <f>SUM(B170:B175)</f>
        <v>0</v>
      </c>
      <c r="C169" s="53">
        <f>SUM(C170:C175)</f>
        <v>0</v>
      </c>
      <c r="D169" s="14">
        <v>0</v>
      </c>
    </row>
    <row r="170" customFormat="1" ht="15.75" spans="1:4">
      <c r="A170" s="51" t="s">
        <v>113</v>
      </c>
      <c r="B170" s="53"/>
      <c r="C170" s="53"/>
      <c r="D170" s="14">
        <v>0</v>
      </c>
    </row>
    <row r="171" customFormat="1" ht="15.75" spans="1:4">
      <c r="A171" s="51" t="s">
        <v>114</v>
      </c>
      <c r="B171" s="53"/>
      <c r="C171" s="53"/>
      <c r="D171" s="14">
        <v>0</v>
      </c>
    </row>
    <row r="172" customFormat="1" ht="15.75" spans="1:4">
      <c r="A172" s="51" t="s">
        <v>115</v>
      </c>
      <c r="B172" s="53"/>
      <c r="C172" s="53"/>
      <c r="D172" s="14">
        <v>0</v>
      </c>
    </row>
    <row r="173" customFormat="1" ht="15.75" spans="1:4">
      <c r="A173" s="51" t="s">
        <v>209</v>
      </c>
      <c r="B173" s="53"/>
      <c r="C173" s="53"/>
      <c r="D173" s="14">
        <v>0</v>
      </c>
    </row>
    <row r="174" customFormat="1" ht="15.75" spans="1:4">
      <c r="A174" s="51" t="s">
        <v>122</v>
      </c>
      <c r="B174" s="53"/>
      <c r="C174" s="53"/>
      <c r="D174" s="14">
        <v>0</v>
      </c>
    </row>
    <row r="175" customFormat="1" ht="15.75" spans="1:4">
      <c r="A175" s="51" t="s">
        <v>210</v>
      </c>
      <c r="B175" s="53"/>
      <c r="C175" s="53"/>
      <c r="D175" s="14">
        <v>0</v>
      </c>
    </row>
    <row r="176" customFormat="1" ht="15.75" spans="1:4">
      <c r="A176" s="51" t="s">
        <v>211</v>
      </c>
      <c r="B176" s="53">
        <f>SUM(B177:B182)</f>
        <v>0</v>
      </c>
      <c r="C176" s="53">
        <f>SUM(C177:C182)</f>
        <v>0</v>
      </c>
      <c r="D176" s="14">
        <v>0</v>
      </c>
    </row>
    <row r="177" customFormat="1" ht="15.75" spans="1:4">
      <c r="A177" s="51" t="s">
        <v>113</v>
      </c>
      <c r="B177" s="53"/>
      <c r="C177" s="53"/>
      <c r="D177" s="14">
        <v>0</v>
      </c>
    </row>
    <row r="178" customFormat="1" ht="15.75" spans="1:4">
      <c r="A178" s="51" t="s">
        <v>114</v>
      </c>
      <c r="B178" s="53"/>
      <c r="C178" s="53"/>
      <c r="D178" s="14">
        <v>0</v>
      </c>
    </row>
    <row r="179" customFormat="1" ht="15.75" spans="1:4">
      <c r="A179" s="51" t="s">
        <v>115</v>
      </c>
      <c r="B179" s="53"/>
      <c r="C179" s="53"/>
      <c r="D179" s="14">
        <v>0</v>
      </c>
    </row>
    <row r="180" customFormat="1" ht="15.75" spans="1:4">
      <c r="A180" s="51" t="s">
        <v>212</v>
      </c>
      <c r="B180" s="53"/>
      <c r="C180" s="53"/>
      <c r="D180" s="14">
        <v>0</v>
      </c>
    </row>
    <row r="181" customFormat="1" ht="15.75" spans="1:4">
      <c r="A181" s="51" t="s">
        <v>122</v>
      </c>
      <c r="B181" s="53"/>
      <c r="C181" s="53"/>
      <c r="D181" s="14">
        <v>0</v>
      </c>
    </row>
    <row r="182" customFormat="1" ht="15.75" spans="1:4">
      <c r="A182" s="51" t="s">
        <v>213</v>
      </c>
      <c r="B182" s="53"/>
      <c r="C182" s="53"/>
      <c r="D182" s="14">
        <v>0</v>
      </c>
    </row>
    <row r="183" customFormat="1" ht="15.75" spans="1:4">
      <c r="A183" s="51" t="s">
        <v>214</v>
      </c>
      <c r="B183" s="53">
        <f>SUM(B184:B189)</f>
        <v>0</v>
      </c>
      <c r="C183" s="53">
        <f>SUM(C184:C189)</f>
        <v>0</v>
      </c>
      <c r="D183" s="14">
        <v>0</v>
      </c>
    </row>
    <row r="184" customFormat="1" ht="15.75" spans="1:4">
      <c r="A184" s="51" t="s">
        <v>113</v>
      </c>
      <c r="B184" s="53"/>
      <c r="C184" s="53"/>
      <c r="D184" s="14">
        <v>0</v>
      </c>
    </row>
    <row r="185" customFormat="1" ht="15.75" spans="1:4">
      <c r="A185" s="51" t="s">
        <v>114</v>
      </c>
      <c r="B185" s="53"/>
      <c r="C185" s="53"/>
      <c r="D185" s="14">
        <v>0</v>
      </c>
    </row>
    <row r="186" customFormat="1" ht="15.75" spans="1:4">
      <c r="A186" s="51" t="s">
        <v>115</v>
      </c>
      <c r="B186" s="53"/>
      <c r="C186" s="53"/>
      <c r="D186" s="14">
        <v>0</v>
      </c>
    </row>
    <row r="187" customFormat="1" ht="15.75" spans="1:4">
      <c r="A187" s="51" t="s">
        <v>215</v>
      </c>
      <c r="B187" s="53"/>
      <c r="C187" s="53"/>
      <c r="D187" s="14">
        <v>0</v>
      </c>
    </row>
    <row r="188" customFormat="1" ht="15.75" spans="1:4">
      <c r="A188" s="51" t="s">
        <v>122</v>
      </c>
      <c r="B188" s="53"/>
      <c r="C188" s="53"/>
      <c r="D188" s="14">
        <v>0</v>
      </c>
    </row>
    <row r="189" customFormat="1" ht="15.75" spans="1:4">
      <c r="A189" s="51" t="s">
        <v>216</v>
      </c>
      <c r="B189" s="53"/>
      <c r="C189" s="53"/>
      <c r="D189" s="14">
        <v>0</v>
      </c>
    </row>
    <row r="190" customFormat="1" ht="15.75" spans="1:4">
      <c r="A190" s="51" t="s">
        <v>217</v>
      </c>
      <c r="B190" s="53">
        <f>SUM(B191:B197)</f>
        <v>35</v>
      </c>
      <c r="C190" s="53">
        <f>SUM(C191:C197)</f>
        <v>35</v>
      </c>
      <c r="D190" s="14">
        <f t="shared" ref="D189:D191" si="2">B190/C190*100</f>
        <v>100</v>
      </c>
    </row>
    <row r="191" customFormat="1" ht="15.75" spans="1:4">
      <c r="A191" s="51" t="s">
        <v>113</v>
      </c>
      <c r="B191" s="53"/>
      <c r="C191" s="53"/>
      <c r="D191" s="14">
        <v>0</v>
      </c>
    </row>
    <row r="192" customFormat="1" ht="15.75" spans="1:4">
      <c r="A192" s="51" t="s">
        <v>114</v>
      </c>
      <c r="B192" s="53"/>
      <c r="C192" s="53"/>
      <c r="D192" s="14">
        <v>0</v>
      </c>
    </row>
    <row r="193" customFormat="1" ht="15.75" spans="1:4">
      <c r="A193" s="51" t="s">
        <v>115</v>
      </c>
      <c r="B193" s="53"/>
      <c r="C193" s="53"/>
      <c r="D193" s="14">
        <v>0</v>
      </c>
    </row>
    <row r="194" customFormat="1" ht="15.75" spans="1:4">
      <c r="A194" s="51" t="s">
        <v>218</v>
      </c>
      <c r="B194" s="53">
        <v>35</v>
      </c>
      <c r="C194" s="53">
        <v>35</v>
      </c>
      <c r="D194" s="14">
        <f>B194/C194*100</f>
        <v>100</v>
      </c>
    </row>
    <row r="195" customFormat="1" ht="15.75" spans="1:4">
      <c r="A195" s="51" t="s">
        <v>219</v>
      </c>
      <c r="B195" s="53"/>
      <c r="C195" s="53"/>
      <c r="D195" s="14">
        <v>0</v>
      </c>
    </row>
    <row r="196" customFormat="1" ht="15.75" spans="1:4">
      <c r="A196" s="51" t="s">
        <v>122</v>
      </c>
      <c r="B196" s="53"/>
      <c r="C196" s="53"/>
      <c r="D196" s="14">
        <v>0</v>
      </c>
    </row>
    <row r="197" customFormat="1" ht="15.75" spans="1:4">
      <c r="A197" s="51" t="s">
        <v>220</v>
      </c>
      <c r="B197" s="53">
        <v>0</v>
      </c>
      <c r="C197" s="53">
        <v>0</v>
      </c>
      <c r="D197" s="14">
        <v>0</v>
      </c>
    </row>
    <row r="198" customFormat="1" ht="15.75" spans="1:4">
      <c r="A198" s="51" t="s">
        <v>221</v>
      </c>
      <c r="B198" s="53">
        <f>SUM(B199:B203)</f>
        <v>0</v>
      </c>
      <c r="C198" s="53">
        <f>SUM(C199:C203)</f>
        <v>0</v>
      </c>
      <c r="D198" s="14">
        <v>0</v>
      </c>
    </row>
    <row r="199" customFormat="1" ht="15.75" spans="1:4">
      <c r="A199" s="51" t="s">
        <v>113</v>
      </c>
      <c r="B199" s="53">
        <v>0</v>
      </c>
      <c r="C199" s="53">
        <v>0</v>
      </c>
      <c r="D199" s="14">
        <v>0</v>
      </c>
    </row>
    <row r="200" customFormat="1" ht="15.75" spans="1:4">
      <c r="A200" s="51" t="s">
        <v>114</v>
      </c>
      <c r="B200" s="53">
        <v>0</v>
      </c>
      <c r="C200" s="53">
        <v>0</v>
      </c>
      <c r="D200" s="14">
        <v>0</v>
      </c>
    </row>
    <row r="201" customFormat="1" ht="15.75" spans="1:4">
      <c r="A201" s="51" t="s">
        <v>115</v>
      </c>
      <c r="B201" s="53">
        <v>0</v>
      </c>
      <c r="C201" s="53">
        <v>0</v>
      </c>
      <c r="D201" s="14">
        <v>0</v>
      </c>
    </row>
    <row r="202" customFormat="1" ht="15.75" spans="1:4">
      <c r="A202" s="51" t="s">
        <v>122</v>
      </c>
      <c r="B202" s="53">
        <v>0</v>
      </c>
      <c r="C202" s="53">
        <v>0</v>
      </c>
      <c r="D202" s="14">
        <v>0</v>
      </c>
    </row>
    <row r="203" customFormat="1" ht="15.75" spans="1:4">
      <c r="A203" s="51" t="s">
        <v>222</v>
      </c>
      <c r="B203" s="53">
        <v>0</v>
      </c>
      <c r="C203" s="53">
        <v>0</v>
      </c>
      <c r="D203" s="14">
        <v>0</v>
      </c>
    </row>
    <row r="204" customFormat="1" ht="15.75" spans="1:4">
      <c r="A204" s="51" t="s">
        <v>223</v>
      </c>
      <c r="B204" s="53">
        <f>SUM(B205:B209)</f>
        <v>0</v>
      </c>
      <c r="C204" s="53">
        <f>SUM(C205:C209)</f>
        <v>0</v>
      </c>
      <c r="D204" s="14">
        <v>0</v>
      </c>
    </row>
    <row r="205" customFormat="1" ht="15.75" spans="1:4">
      <c r="A205" s="51" t="s">
        <v>113</v>
      </c>
      <c r="B205" s="53"/>
      <c r="C205" s="53"/>
      <c r="D205" s="14">
        <v>0</v>
      </c>
    </row>
    <row r="206" customFormat="1" ht="15.75" spans="1:4">
      <c r="A206" s="51" t="s">
        <v>114</v>
      </c>
      <c r="B206" s="53"/>
      <c r="C206" s="53"/>
      <c r="D206" s="14">
        <v>0</v>
      </c>
    </row>
    <row r="207" customFormat="1" ht="15.75" spans="1:4">
      <c r="A207" s="51" t="s">
        <v>115</v>
      </c>
      <c r="B207" s="53"/>
      <c r="C207" s="53"/>
      <c r="D207" s="14">
        <v>0</v>
      </c>
    </row>
    <row r="208" customFormat="1" ht="15.75" spans="1:4">
      <c r="A208" s="51" t="s">
        <v>122</v>
      </c>
      <c r="B208" s="53"/>
      <c r="C208" s="53"/>
      <c r="D208" s="14">
        <v>0</v>
      </c>
    </row>
    <row r="209" customFormat="1" ht="15.75" spans="1:4">
      <c r="A209" s="51" t="s">
        <v>224</v>
      </c>
      <c r="B209" s="53"/>
      <c r="C209" s="53"/>
      <c r="D209" s="14">
        <v>0</v>
      </c>
    </row>
    <row r="210" customFormat="1" ht="15.75" spans="1:4">
      <c r="A210" s="51" t="s">
        <v>225</v>
      </c>
      <c r="B210" s="53">
        <f>SUM(B211:B216)</f>
        <v>0</v>
      </c>
      <c r="C210" s="53">
        <f>SUM(C211:C216)</f>
        <v>0</v>
      </c>
      <c r="D210" s="14">
        <v>0</v>
      </c>
    </row>
    <row r="211" customFormat="1" ht="15.75" spans="1:4">
      <c r="A211" s="51" t="s">
        <v>113</v>
      </c>
      <c r="B211" s="53">
        <v>0</v>
      </c>
      <c r="C211" s="53">
        <v>0</v>
      </c>
      <c r="D211" s="14">
        <v>0</v>
      </c>
    </row>
    <row r="212" customFormat="1" ht="15.75" spans="1:4">
      <c r="A212" s="51" t="s">
        <v>114</v>
      </c>
      <c r="B212" s="53">
        <v>0</v>
      </c>
      <c r="C212" s="53">
        <v>0</v>
      </c>
      <c r="D212" s="14">
        <v>0</v>
      </c>
    </row>
    <row r="213" customFormat="1" ht="15.75" spans="1:4">
      <c r="A213" s="51" t="s">
        <v>115</v>
      </c>
      <c r="B213" s="53">
        <v>0</v>
      </c>
      <c r="C213" s="53">
        <v>0</v>
      </c>
      <c r="D213" s="14">
        <v>0</v>
      </c>
    </row>
    <row r="214" customFormat="1" ht="15.75" spans="1:4">
      <c r="A214" s="51" t="s">
        <v>226</v>
      </c>
      <c r="B214" s="53">
        <v>0</v>
      </c>
      <c r="C214" s="53">
        <v>0</v>
      </c>
      <c r="D214" s="14">
        <v>0</v>
      </c>
    </row>
    <row r="215" customFormat="1" ht="15.75" spans="1:4">
      <c r="A215" s="51" t="s">
        <v>122</v>
      </c>
      <c r="B215" s="53">
        <v>0</v>
      </c>
      <c r="C215" s="53">
        <v>0</v>
      </c>
      <c r="D215" s="14">
        <v>0</v>
      </c>
    </row>
    <row r="216" customFormat="1" ht="15.75" spans="1:4">
      <c r="A216" s="51" t="s">
        <v>227</v>
      </c>
      <c r="B216" s="53">
        <v>0</v>
      </c>
      <c r="C216" s="53">
        <v>0</v>
      </c>
      <c r="D216" s="14">
        <v>0</v>
      </c>
    </row>
    <row r="217" customFormat="1" ht="15.75" spans="1:4">
      <c r="A217" s="51" t="s">
        <v>228</v>
      </c>
      <c r="B217" s="53">
        <f>SUM(B218:B231)</f>
        <v>0</v>
      </c>
      <c r="C217" s="53">
        <f>SUM(C218:C231)</f>
        <v>0</v>
      </c>
      <c r="D217" s="14">
        <v>0</v>
      </c>
    </row>
    <row r="218" customFormat="1" ht="15.75" spans="1:4">
      <c r="A218" s="51" t="s">
        <v>113</v>
      </c>
      <c r="B218" s="53"/>
      <c r="C218" s="53"/>
      <c r="D218" s="14">
        <v>0</v>
      </c>
    </row>
    <row r="219" customFormat="1" ht="15.75" spans="1:4">
      <c r="A219" s="51" t="s">
        <v>114</v>
      </c>
      <c r="B219" s="53"/>
      <c r="C219" s="53"/>
      <c r="D219" s="14">
        <v>0</v>
      </c>
    </row>
    <row r="220" customFormat="1" ht="15.75" spans="1:4">
      <c r="A220" s="51" t="s">
        <v>115</v>
      </c>
      <c r="B220" s="53"/>
      <c r="C220" s="53"/>
      <c r="D220" s="14">
        <v>0</v>
      </c>
    </row>
    <row r="221" customFormat="1" ht="15.75" spans="1:4">
      <c r="A221" s="51" t="s">
        <v>229</v>
      </c>
      <c r="B221" s="53"/>
      <c r="C221" s="53"/>
      <c r="D221" s="14">
        <v>0</v>
      </c>
    </row>
    <row r="222" customFormat="1" ht="15.75" spans="1:4">
      <c r="A222" s="51" t="s">
        <v>230</v>
      </c>
      <c r="B222" s="53"/>
      <c r="C222" s="53"/>
      <c r="D222" s="14">
        <v>0</v>
      </c>
    </row>
    <row r="223" customFormat="1" ht="15.75" spans="1:4">
      <c r="A223" s="51" t="s">
        <v>155</v>
      </c>
      <c r="B223" s="53"/>
      <c r="C223" s="53"/>
      <c r="D223" s="14">
        <v>0</v>
      </c>
    </row>
    <row r="224" customFormat="1" ht="15.75" spans="1:4">
      <c r="A224" s="51" t="s">
        <v>231</v>
      </c>
      <c r="B224" s="53"/>
      <c r="C224" s="53"/>
      <c r="D224" s="14">
        <v>0</v>
      </c>
    </row>
    <row r="225" customFormat="1" ht="15.75" spans="1:4">
      <c r="A225" s="51" t="s">
        <v>232</v>
      </c>
      <c r="B225" s="53"/>
      <c r="C225" s="53"/>
      <c r="D225" s="14">
        <v>0</v>
      </c>
    </row>
    <row r="226" customFormat="1" ht="15.75" spans="1:4">
      <c r="A226" s="51" t="s">
        <v>233</v>
      </c>
      <c r="B226" s="53"/>
      <c r="C226" s="53"/>
      <c r="D226" s="14">
        <v>0</v>
      </c>
    </row>
    <row r="227" customFormat="1" ht="15.75" spans="1:4">
      <c r="A227" s="51" t="s">
        <v>234</v>
      </c>
      <c r="B227" s="53"/>
      <c r="C227" s="53"/>
      <c r="D227" s="14">
        <v>0</v>
      </c>
    </row>
    <row r="228" customFormat="1" ht="15.75" spans="1:4">
      <c r="A228" s="51" t="s">
        <v>235</v>
      </c>
      <c r="B228" s="53"/>
      <c r="C228" s="53"/>
      <c r="D228" s="14">
        <v>0</v>
      </c>
    </row>
    <row r="229" customFormat="1" ht="15.75" spans="1:4">
      <c r="A229" s="51" t="s">
        <v>236</v>
      </c>
      <c r="B229" s="53"/>
      <c r="C229" s="53"/>
      <c r="D229" s="14">
        <v>0</v>
      </c>
    </row>
    <row r="230" customFormat="1" ht="15.75" spans="1:4">
      <c r="A230" s="51" t="s">
        <v>122</v>
      </c>
      <c r="B230" s="53"/>
      <c r="C230" s="53"/>
      <c r="D230" s="14">
        <v>0</v>
      </c>
    </row>
    <row r="231" customFormat="1" ht="15.75" spans="1:4">
      <c r="A231" s="51" t="s">
        <v>237</v>
      </c>
      <c r="B231" s="53"/>
      <c r="C231" s="53"/>
      <c r="D231" s="14">
        <v>0</v>
      </c>
    </row>
    <row r="232" customFormat="1" ht="15.75" spans="1:4">
      <c r="A232" s="51" t="s">
        <v>238</v>
      </c>
      <c r="B232" s="53">
        <f>SUM(B233:B234)</f>
        <v>1980</v>
      </c>
      <c r="C232" s="53">
        <f>SUM(C233:C234)</f>
        <v>1980</v>
      </c>
      <c r="D232" s="14">
        <f>B232/C232*100</f>
        <v>100</v>
      </c>
    </row>
    <row r="233" customFormat="1" ht="15.75" spans="1:4">
      <c r="A233" s="51" t="s">
        <v>239</v>
      </c>
      <c r="B233" s="53">
        <v>0</v>
      </c>
      <c r="C233" s="53">
        <v>0</v>
      </c>
      <c r="D233" s="14">
        <v>0</v>
      </c>
    </row>
    <row r="234" customFormat="1" ht="15.75" spans="1:4">
      <c r="A234" s="51" t="s">
        <v>240</v>
      </c>
      <c r="B234" s="53">
        <v>1980</v>
      </c>
      <c r="C234" s="53">
        <v>1980</v>
      </c>
      <c r="D234" s="14">
        <f>B234/C234*100</f>
        <v>100</v>
      </c>
    </row>
    <row r="235" s="45" customFormat="1" ht="15.75" spans="1:4">
      <c r="A235" s="51" t="s">
        <v>241</v>
      </c>
      <c r="B235" s="53">
        <f>SUM(B236:B237)</f>
        <v>0</v>
      </c>
      <c r="C235" s="53">
        <f>SUM(C236:C237)</f>
        <v>0</v>
      </c>
      <c r="D235" s="54">
        <v>0</v>
      </c>
    </row>
    <row r="236" s="45" customFormat="1" ht="15.75" spans="1:4">
      <c r="A236" s="51" t="s">
        <v>242</v>
      </c>
      <c r="B236" s="53"/>
      <c r="C236" s="53"/>
      <c r="D236" s="54">
        <v>0</v>
      </c>
    </row>
    <row r="237" s="45" customFormat="1" ht="15.75" spans="1:4">
      <c r="A237" s="51" t="s">
        <v>243</v>
      </c>
      <c r="B237" s="53"/>
      <c r="C237" s="53"/>
      <c r="D237" s="54">
        <v>0</v>
      </c>
    </row>
    <row r="238" customFormat="1" ht="15.75" spans="1:4">
      <c r="A238" s="51" t="s">
        <v>69</v>
      </c>
      <c r="B238" s="53">
        <v>0</v>
      </c>
      <c r="C238" s="53">
        <v>0</v>
      </c>
      <c r="D238" s="14">
        <v>4</v>
      </c>
    </row>
    <row r="239" customFormat="1" ht="15.75" spans="1:4">
      <c r="A239" s="51" t="s">
        <v>70</v>
      </c>
      <c r="B239" s="53">
        <v>0</v>
      </c>
      <c r="C239" s="53">
        <v>0</v>
      </c>
      <c r="D239" s="14">
        <v>0</v>
      </c>
    </row>
    <row r="240" customFormat="1" ht="15.75" spans="1:4">
      <c r="A240" s="51" t="s">
        <v>71</v>
      </c>
      <c r="B240" s="53">
        <f>SUBTOTAL(9,B241,B244,B255,B270,B262,B279,B293,B303,B313,B321,B327)</f>
        <v>0</v>
      </c>
      <c r="C240" s="53">
        <f>SUBTOTAL(9,C241,C244,C255,C270,C262,C279,C293,C303,C313,C321,C327)</f>
        <v>0</v>
      </c>
      <c r="D240" s="14">
        <v>0</v>
      </c>
    </row>
    <row r="241" customFormat="1" ht="15.75" spans="1:4">
      <c r="A241" s="51" t="s">
        <v>244</v>
      </c>
      <c r="B241" s="53">
        <f>SUM(B242:B243)</f>
        <v>0</v>
      </c>
      <c r="C241" s="53">
        <f>SUM(C242:C243)</f>
        <v>0</v>
      </c>
      <c r="D241" s="14">
        <v>0</v>
      </c>
    </row>
    <row r="242" customFormat="1" ht="15.75" spans="1:4">
      <c r="A242" s="51" t="s">
        <v>245</v>
      </c>
      <c r="B242" s="53">
        <v>0</v>
      </c>
      <c r="C242" s="53">
        <v>0</v>
      </c>
      <c r="D242" s="14">
        <v>0</v>
      </c>
    </row>
    <row r="243" customFormat="1" ht="15.75" spans="1:4">
      <c r="A243" s="51" t="s">
        <v>246</v>
      </c>
      <c r="B243" s="53"/>
      <c r="C243" s="53">
        <v>0</v>
      </c>
      <c r="D243" s="14">
        <v>0</v>
      </c>
    </row>
    <row r="244" customFormat="1" ht="15.75" spans="1:4">
      <c r="A244" s="51" t="s">
        <v>247</v>
      </c>
      <c r="B244" s="53">
        <f>SUM(B245:B254)</f>
        <v>0</v>
      </c>
      <c r="C244" s="53">
        <f>SUM(C245:C254)</f>
        <v>0</v>
      </c>
      <c r="D244" s="14">
        <v>0</v>
      </c>
    </row>
    <row r="245" customFormat="1" ht="15.75" spans="1:4">
      <c r="A245" s="51" t="s">
        <v>113</v>
      </c>
      <c r="B245" s="53"/>
      <c r="C245" s="53"/>
      <c r="D245" s="14">
        <v>0</v>
      </c>
    </row>
    <row r="246" customFormat="1" ht="15.75" spans="1:4">
      <c r="A246" s="51" t="s">
        <v>114</v>
      </c>
      <c r="B246" s="53"/>
      <c r="C246" s="53"/>
      <c r="D246" s="14">
        <v>0</v>
      </c>
    </row>
    <row r="247" customFormat="1" ht="15.75" spans="1:4">
      <c r="A247" s="51" t="s">
        <v>115</v>
      </c>
      <c r="B247" s="53"/>
      <c r="C247" s="53"/>
      <c r="D247" s="14">
        <v>0</v>
      </c>
    </row>
    <row r="248" customFormat="1" ht="15.75" spans="1:4">
      <c r="A248" s="51" t="s">
        <v>155</v>
      </c>
      <c r="B248" s="53"/>
      <c r="C248" s="53"/>
      <c r="D248" s="14">
        <v>0</v>
      </c>
    </row>
    <row r="249" customFormat="1" ht="15.75" spans="1:4">
      <c r="A249" s="51" t="s">
        <v>248</v>
      </c>
      <c r="B249" s="53"/>
      <c r="C249" s="53"/>
      <c r="D249" s="14">
        <v>0</v>
      </c>
    </row>
    <row r="250" customFormat="1" ht="15.75" spans="1:4">
      <c r="A250" s="51" t="s">
        <v>249</v>
      </c>
      <c r="B250" s="53"/>
      <c r="C250" s="53"/>
      <c r="D250" s="14">
        <v>0</v>
      </c>
    </row>
    <row r="251" customFormat="1" ht="15.75" spans="1:4">
      <c r="A251" s="51" t="s">
        <v>250</v>
      </c>
      <c r="B251" s="53"/>
      <c r="C251" s="53"/>
      <c r="D251" s="14">
        <v>0</v>
      </c>
    </row>
    <row r="252" customFormat="1" ht="15.75" spans="1:4">
      <c r="A252" s="51" t="s">
        <v>251</v>
      </c>
      <c r="B252" s="53"/>
      <c r="C252" s="53"/>
      <c r="D252" s="14">
        <v>0</v>
      </c>
    </row>
    <row r="253" customFormat="1" ht="15.75" spans="1:4">
      <c r="A253" s="51" t="s">
        <v>122</v>
      </c>
      <c r="B253" s="53"/>
      <c r="C253" s="53"/>
      <c r="D253" s="14">
        <v>0</v>
      </c>
    </row>
    <row r="254" customFormat="1" ht="15.75" spans="1:4">
      <c r="A254" s="51" t="s">
        <v>252</v>
      </c>
      <c r="B254" s="53"/>
      <c r="C254" s="53"/>
      <c r="D254" s="14">
        <v>0</v>
      </c>
    </row>
    <row r="255" customFormat="1" ht="15.75" spans="1:4">
      <c r="A255" s="51" t="s">
        <v>253</v>
      </c>
      <c r="B255" s="53">
        <f>SUM(B256:B261)</f>
        <v>0</v>
      </c>
      <c r="C255" s="53">
        <f>SUM(C256:C261)</f>
        <v>0</v>
      </c>
      <c r="D255" s="14">
        <v>0</v>
      </c>
    </row>
    <row r="256" customFormat="1" ht="15.75" spans="1:4">
      <c r="A256" s="51" t="s">
        <v>113</v>
      </c>
      <c r="B256" s="53">
        <v>0</v>
      </c>
      <c r="C256" s="53">
        <v>0</v>
      </c>
      <c r="D256" s="14">
        <v>0</v>
      </c>
    </row>
    <row r="257" customFormat="1" ht="15.75" spans="1:4">
      <c r="A257" s="51" t="s">
        <v>114</v>
      </c>
      <c r="B257" s="53">
        <v>0</v>
      </c>
      <c r="C257" s="53">
        <v>0</v>
      </c>
      <c r="D257" s="14">
        <v>0</v>
      </c>
    </row>
    <row r="258" customFormat="1" ht="15.75" spans="1:4">
      <c r="A258" s="51" t="s">
        <v>115</v>
      </c>
      <c r="B258" s="53">
        <v>0</v>
      </c>
      <c r="C258" s="53">
        <v>0</v>
      </c>
      <c r="D258" s="14">
        <v>0</v>
      </c>
    </row>
    <row r="259" customFormat="1" ht="15.75" spans="1:4">
      <c r="A259" s="51" t="s">
        <v>254</v>
      </c>
      <c r="B259" s="53">
        <v>0</v>
      </c>
      <c r="C259" s="53">
        <v>0</v>
      </c>
      <c r="D259" s="14">
        <v>0</v>
      </c>
    </row>
    <row r="260" customFormat="1" ht="15.75" spans="1:4">
      <c r="A260" s="51" t="s">
        <v>122</v>
      </c>
      <c r="B260" s="53">
        <v>0</v>
      </c>
      <c r="C260" s="53">
        <v>0</v>
      </c>
      <c r="D260" s="14">
        <v>0</v>
      </c>
    </row>
    <row r="261" customFormat="1" ht="15.75" spans="1:4">
      <c r="A261" s="51" t="s">
        <v>255</v>
      </c>
      <c r="B261" s="53">
        <v>0</v>
      </c>
      <c r="C261" s="53">
        <v>0</v>
      </c>
      <c r="D261" s="14">
        <v>0</v>
      </c>
    </row>
    <row r="262" customFormat="1" ht="15.75" spans="1:4">
      <c r="A262" s="51" t="s">
        <v>256</v>
      </c>
      <c r="B262" s="53">
        <f>SUM(B263:B269)</f>
        <v>0</v>
      </c>
      <c r="C262" s="53">
        <f>SUM(C263:C269)</f>
        <v>0</v>
      </c>
      <c r="D262" s="14">
        <v>0</v>
      </c>
    </row>
    <row r="263" customFormat="1" ht="15.75" spans="1:4">
      <c r="A263" s="51" t="s">
        <v>113</v>
      </c>
      <c r="B263" s="53">
        <v>0</v>
      </c>
      <c r="C263" s="53">
        <v>0</v>
      </c>
      <c r="D263" s="14">
        <v>0</v>
      </c>
    </row>
    <row r="264" customFormat="1" ht="15.75" spans="1:4">
      <c r="A264" s="51" t="s">
        <v>114</v>
      </c>
      <c r="B264" s="53">
        <v>0</v>
      </c>
      <c r="C264" s="53">
        <v>0</v>
      </c>
      <c r="D264" s="14">
        <v>0</v>
      </c>
    </row>
    <row r="265" customFormat="1" ht="15.75" spans="1:4">
      <c r="A265" s="51" t="s">
        <v>115</v>
      </c>
      <c r="B265" s="53">
        <v>0</v>
      </c>
      <c r="C265" s="53">
        <v>0</v>
      </c>
      <c r="D265" s="14">
        <v>0</v>
      </c>
    </row>
    <row r="266" customFormat="1" ht="15.75" spans="1:4">
      <c r="A266" s="51" t="s">
        <v>257</v>
      </c>
      <c r="B266" s="53">
        <v>0</v>
      </c>
      <c r="C266" s="53">
        <v>0</v>
      </c>
      <c r="D266" s="14">
        <v>0</v>
      </c>
    </row>
    <row r="267" customFormat="1" ht="15.75" spans="1:4">
      <c r="A267" s="51" t="s">
        <v>258</v>
      </c>
      <c r="B267" s="53">
        <v>0</v>
      </c>
      <c r="C267" s="53">
        <v>0</v>
      </c>
      <c r="D267" s="14">
        <v>0</v>
      </c>
    </row>
    <row r="268" customFormat="1" ht="15.75" spans="1:4">
      <c r="A268" s="51" t="s">
        <v>122</v>
      </c>
      <c r="B268" s="53">
        <v>0</v>
      </c>
      <c r="C268" s="53">
        <v>0</v>
      </c>
      <c r="D268" s="14">
        <v>0</v>
      </c>
    </row>
    <row r="269" customFormat="1" ht="15.75" spans="1:4">
      <c r="A269" s="51" t="s">
        <v>259</v>
      </c>
      <c r="B269" s="53">
        <v>0</v>
      </c>
      <c r="C269" s="53">
        <v>0</v>
      </c>
      <c r="D269" s="14">
        <v>0</v>
      </c>
    </row>
    <row r="270" customFormat="1" ht="15.75" spans="1:4">
      <c r="A270" s="51" t="s">
        <v>260</v>
      </c>
      <c r="B270" s="53">
        <f>SUM(B271:B278)</f>
        <v>0</v>
      </c>
      <c r="C270" s="53">
        <f>SUM(C271:C278)</f>
        <v>0</v>
      </c>
      <c r="D270" s="14">
        <v>0</v>
      </c>
    </row>
    <row r="271" customFormat="1" ht="15.75" spans="1:4">
      <c r="A271" s="51" t="s">
        <v>113</v>
      </c>
      <c r="B271" s="53">
        <v>0</v>
      </c>
      <c r="C271" s="53">
        <v>0</v>
      </c>
      <c r="D271" s="14">
        <v>0</v>
      </c>
    </row>
    <row r="272" customFormat="1" ht="15.75" spans="1:4">
      <c r="A272" s="51" t="s">
        <v>114</v>
      </c>
      <c r="B272" s="53">
        <v>0</v>
      </c>
      <c r="C272" s="53">
        <v>0</v>
      </c>
      <c r="D272" s="14">
        <v>0</v>
      </c>
    </row>
    <row r="273" customFormat="1" ht="15.75" spans="1:4">
      <c r="A273" s="51" t="s">
        <v>115</v>
      </c>
      <c r="B273" s="53">
        <v>0</v>
      </c>
      <c r="C273" s="53">
        <v>0</v>
      </c>
      <c r="D273" s="14">
        <v>0</v>
      </c>
    </row>
    <row r="274" customFormat="1" ht="15.75" spans="1:4">
      <c r="A274" s="51" t="s">
        <v>261</v>
      </c>
      <c r="B274" s="53">
        <v>0</v>
      </c>
      <c r="C274" s="53">
        <v>0</v>
      </c>
      <c r="D274" s="14">
        <v>0</v>
      </c>
    </row>
    <row r="275" customFormat="1" ht="15.75" spans="1:4">
      <c r="A275" s="51" t="s">
        <v>262</v>
      </c>
      <c r="B275" s="53">
        <v>0</v>
      </c>
      <c r="C275" s="53">
        <v>0</v>
      </c>
      <c r="D275" s="14">
        <v>0</v>
      </c>
    </row>
    <row r="276" customFormat="1" ht="15.75" spans="1:4">
      <c r="A276" s="51" t="s">
        <v>263</v>
      </c>
      <c r="B276" s="53">
        <v>0</v>
      </c>
      <c r="C276" s="53">
        <v>0</v>
      </c>
      <c r="D276" s="14">
        <v>0</v>
      </c>
    </row>
    <row r="277" customFormat="1" ht="15.75" spans="1:4">
      <c r="A277" s="51" t="s">
        <v>122</v>
      </c>
      <c r="B277" s="53">
        <v>0</v>
      </c>
      <c r="C277" s="53">
        <v>0</v>
      </c>
      <c r="D277" s="14">
        <v>0</v>
      </c>
    </row>
    <row r="278" customFormat="1" ht="15.75" spans="1:4">
      <c r="A278" s="51" t="s">
        <v>264</v>
      </c>
      <c r="B278" s="53">
        <v>0</v>
      </c>
      <c r="C278" s="53">
        <v>0</v>
      </c>
      <c r="D278" s="14">
        <v>0</v>
      </c>
    </row>
    <row r="279" customFormat="1" ht="15.75" spans="1:4">
      <c r="A279" s="51" t="s">
        <v>265</v>
      </c>
      <c r="B279" s="53">
        <f>SUM(B280:B292)</f>
        <v>0</v>
      </c>
      <c r="C279" s="53">
        <f>SUM(C280:C292)</f>
        <v>0</v>
      </c>
      <c r="D279" s="14">
        <v>0</v>
      </c>
    </row>
    <row r="280" customFormat="1" ht="15.75" spans="1:4">
      <c r="A280" s="51" t="s">
        <v>113</v>
      </c>
      <c r="B280" s="53"/>
      <c r="C280" s="53"/>
      <c r="D280" s="14">
        <v>0</v>
      </c>
    </row>
    <row r="281" customFormat="1" ht="15.75" spans="1:4">
      <c r="A281" s="51" t="s">
        <v>114</v>
      </c>
      <c r="B281" s="53"/>
      <c r="C281" s="53"/>
      <c r="D281" s="14">
        <v>0</v>
      </c>
    </row>
    <row r="282" customFormat="1" ht="15.75" spans="1:4">
      <c r="A282" s="51" t="s">
        <v>115</v>
      </c>
      <c r="B282" s="53"/>
      <c r="C282" s="53"/>
      <c r="D282" s="14">
        <v>0</v>
      </c>
    </row>
    <row r="283" customFormat="1" ht="15.75" spans="1:4">
      <c r="A283" s="51" t="s">
        <v>266</v>
      </c>
      <c r="B283" s="53"/>
      <c r="C283" s="53"/>
      <c r="D283" s="14">
        <v>0</v>
      </c>
    </row>
    <row r="284" customFormat="1" ht="15.75" spans="1:4">
      <c r="A284" s="51" t="s">
        <v>267</v>
      </c>
      <c r="B284" s="53"/>
      <c r="C284" s="53"/>
      <c r="D284" s="14">
        <v>0</v>
      </c>
    </row>
    <row r="285" customFormat="1" ht="15.75" spans="1:4">
      <c r="A285" s="51" t="s">
        <v>268</v>
      </c>
      <c r="B285" s="53"/>
      <c r="C285" s="53"/>
      <c r="D285" s="14">
        <v>0</v>
      </c>
    </row>
    <row r="286" customFormat="1" ht="15.75" spans="1:4">
      <c r="A286" s="51" t="s">
        <v>269</v>
      </c>
      <c r="B286" s="53"/>
      <c r="C286" s="53"/>
      <c r="D286" s="14">
        <v>0</v>
      </c>
    </row>
    <row r="287" customFormat="1" ht="15.75" spans="1:4">
      <c r="A287" s="51" t="s">
        <v>270</v>
      </c>
      <c r="B287" s="53"/>
      <c r="C287" s="53"/>
      <c r="D287" s="14">
        <v>0</v>
      </c>
    </row>
    <row r="288" customFormat="1" ht="15.75" spans="1:4">
      <c r="A288" s="51" t="s">
        <v>271</v>
      </c>
      <c r="B288" s="53"/>
      <c r="C288" s="53"/>
      <c r="D288" s="14">
        <v>0</v>
      </c>
    </row>
    <row r="289" customFormat="1" ht="15.75" spans="1:4">
      <c r="A289" s="51" t="s">
        <v>272</v>
      </c>
      <c r="B289" s="53"/>
      <c r="C289" s="53"/>
      <c r="D289" s="14">
        <v>0</v>
      </c>
    </row>
    <row r="290" customFormat="1" ht="15.75" spans="1:4">
      <c r="A290" s="51" t="s">
        <v>155</v>
      </c>
      <c r="B290" s="53"/>
      <c r="C290" s="53"/>
      <c r="D290" s="14">
        <v>0</v>
      </c>
    </row>
    <row r="291" customFormat="1" ht="15.75" spans="1:4">
      <c r="A291" s="51" t="s">
        <v>122</v>
      </c>
      <c r="B291" s="53"/>
      <c r="C291" s="53"/>
      <c r="D291" s="14">
        <v>0</v>
      </c>
    </row>
    <row r="292" customFormat="1" ht="15.75" spans="1:4">
      <c r="A292" s="51" t="s">
        <v>273</v>
      </c>
      <c r="B292" s="53"/>
      <c r="C292" s="53"/>
      <c r="D292" s="14">
        <v>0</v>
      </c>
    </row>
    <row r="293" customFormat="1" ht="15.75" spans="1:4">
      <c r="A293" s="51" t="s">
        <v>274</v>
      </c>
      <c r="B293" s="53">
        <f>SUM(B294:B302)</f>
        <v>0</v>
      </c>
      <c r="C293" s="53">
        <f>SUM(C294:C302)</f>
        <v>0</v>
      </c>
      <c r="D293" s="14">
        <v>0</v>
      </c>
    </row>
    <row r="294" customFormat="1" ht="15.75" spans="1:4">
      <c r="A294" s="51" t="s">
        <v>113</v>
      </c>
      <c r="B294" s="53">
        <v>0</v>
      </c>
      <c r="C294" s="53">
        <v>0</v>
      </c>
      <c r="D294" s="14">
        <v>0</v>
      </c>
    </row>
    <row r="295" customFormat="1" ht="15.75" spans="1:4">
      <c r="A295" s="51" t="s">
        <v>114</v>
      </c>
      <c r="B295" s="53">
        <v>0</v>
      </c>
      <c r="C295" s="53">
        <v>0</v>
      </c>
      <c r="D295" s="14">
        <v>0</v>
      </c>
    </row>
    <row r="296" customFormat="1" ht="15.75" spans="1:4">
      <c r="A296" s="51" t="s">
        <v>115</v>
      </c>
      <c r="B296" s="53">
        <v>0</v>
      </c>
      <c r="C296" s="53">
        <v>0</v>
      </c>
      <c r="D296" s="14">
        <v>0</v>
      </c>
    </row>
    <row r="297" customFormat="1" ht="15.75" spans="1:4">
      <c r="A297" s="51" t="s">
        <v>275</v>
      </c>
      <c r="B297" s="53">
        <v>0</v>
      </c>
      <c r="C297" s="53">
        <v>0</v>
      </c>
      <c r="D297" s="14">
        <v>0</v>
      </c>
    </row>
    <row r="298" customFormat="1" ht="15.75" spans="1:4">
      <c r="A298" s="51" t="s">
        <v>276</v>
      </c>
      <c r="B298" s="53">
        <v>0</v>
      </c>
      <c r="C298" s="53">
        <v>0</v>
      </c>
      <c r="D298" s="14">
        <v>0</v>
      </c>
    </row>
    <row r="299" customFormat="1" ht="15.75" spans="1:4">
      <c r="A299" s="51" t="s">
        <v>277</v>
      </c>
      <c r="B299" s="53">
        <v>0</v>
      </c>
      <c r="C299" s="53">
        <v>0</v>
      </c>
      <c r="D299" s="14">
        <v>0</v>
      </c>
    </row>
    <row r="300" customFormat="1" ht="15.75" spans="1:4">
      <c r="A300" s="51" t="s">
        <v>155</v>
      </c>
      <c r="B300" s="53">
        <v>0</v>
      </c>
      <c r="C300" s="53">
        <v>0</v>
      </c>
      <c r="D300" s="14">
        <v>0</v>
      </c>
    </row>
    <row r="301" customFormat="1" ht="15.75" spans="1:4">
      <c r="A301" s="51" t="s">
        <v>122</v>
      </c>
      <c r="B301" s="53">
        <v>0</v>
      </c>
      <c r="C301" s="53">
        <v>0</v>
      </c>
      <c r="D301" s="14">
        <v>0</v>
      </c>
    </row>
    <row r="302" customFormat="1" ht="15.75" spans="1:4">
      <c r="A302" s="51" t="s">
        <v>278</v>
      </c>
      <c r="B302" s="53">
        <v>0</v>
      </c>
      <c r="C302" s="53">
        <v>0</v>
      </c>
      <c r="D302" s="14">
        <v>0</v>
      </c>
    </row>
    <row r="303" customFormat="1" ht="15.75" spans="1:4">
      <c r="A303" s="51" t="s">
        <v>279</v>
      </c>
      <c r="B303" s="53">
        <f>SUM(B304:B312)</f>
        <v>0</v>
      </c>
      <c r="C303" s="53">
        <f>SUM(C304:C312)</f>
        <v>0</v>
      </c>
      <c r="D303" s="14">
        <v>0</v>
      </c>
    </row>
    <row r="304" customFormat="1" ht="15.75" spans="1:4">
      <c r="A304" s="51" t="s">
        <v>113</v>
      </c>
      <c r="B304" s="53">
        <v>0</v>
      </c>
      <c r="C304" s="53">
        <v>0</v>
      </c>
      <c r="D304" s="14">
        <v>0</v>
      </c>
    </row>
    <row r="305" customFormat="1" ht="15.75" spans="1:4">
      <c r="A305" s="51" t="s">
        <v>114</v>
      </c>
      <c r="B305" s="53">
        <v>0</v>
      </c>
      <c r="C305" s="53">
        <v>0</v>
      </c>
      <c r="D305" s="14">
        <v>0</v>
      </c>
    </row>
    <row r="306" customFormat="1" ht="15.75" spans="1:4">
      <c r="A306" s="51" t="s">
        <v>115</v>
      </c>
      <c r="B306" s="53">
        <v>0</v>
      </c>
      <c r="C306" s="53">
        <v>0</v>
      </c>
      <c r="D306" s="14">
        <v>0</v>
      </c>
    </row>
    <row r="307" customFormat="1" ht="15.75" spans="1:4">
      <c r="A307" s="51" t="s">
        <v>280</v>
      </c>
      <c r="B307" s="53">
        <v>0</v>
      </c>
      <c r="C307" s="53">
        <v>0</v>
      </c>
      <c r="D307" s="14">
        <v>0</v>
      </c>
    </row>
    <row r="308" customFormat="1" ht="15.75" spans="1:4">
      <c r="A308" s="51" t="s">
        <v>281</v>
      </c>
      <c r="B308" s="53">
        <v>0</v>
      </c>
      <c r="C308" s="53">
        <v>0</v>
      </c>
      <c r="D308" s="14">
        <v>0</v>
      </c>
    </row>
    <row r="309" customFormat="1" ht="15.75" spans="1:4">
      <c r="A309" s="51" t="s">
        <v>282</v>
      </c>
      <c r="B309" s="53">
        <v>0</v>
      </c>
      <c r="C309" s="53">
        <v>0</v>
      </c>
      <c r="D309" s="14">
        <v>0</v>
      </c>
    </row>
    <row r="310" customFormat="1" ht="15.75" spans="1:4">
      <c r="A310" s="51" t="s">
        <v>155</v>
      </c>
      <c r="B310" s="53">
        <v>0</v>
      </c>
      <c r="C310" s="53">
        <v>0</v>
      </c>
      <c r="D310" s="14">
        <v>0</v>
      </c>
    </row>
    <row r="311" customFormat="1" ht="15.75" spans="1:4">
      <c r="A311" s="51" t="s">
        <v>122</v>
      </c>
      <c r="B311" s="53">
        <v>0</v>
      </c>
      <c r="C311" s="53">
        <v>0</v>
      </c>
      <c r="D311" s="14">
        <v>0</v>
      </c>
    </row>
    <row r="312" customFormat="1" ht="15.75" spans="1:4">
      <c r="A312" s="51" t="s">
        <v>283</v>
      </c>
      <c r="B312" s="53">
        <v>0</v>
      </c>
      <c r="C312" s="53">
        <v>0</v>
      </c>
      <c r="D312" s="14">
        <v>0</v>
      </c>
    </row>
    <row r="313" customFormat="1" ht="15.75" spans="1:4">
      <c r="A313" s="51" t="s">
        <v>284</v>
      </c>
      <c r="B313" s="53">
        <f>SUM(B314:B320)</f>
        <v>0</v>
      </c>
      <c r="C313" s="53">
        <f>SUM(C314:C320)</f>
        <v>0</v>
      </c>
      <c r="D313" s="14">
        <v>0</v>
      </c>
    </row>
    <row r="314" customFormat="1" ht="15.75" spans="1:4">
      <c r="A314" s="51" t="s">
        <v>113</v>
      </c>
      <c r="B314" s="53">
        <v>0</v>
      </c>
      <c r="C314" s="53">
        <v>0</v>
      </c>
      <c r="D314" s="14">
        <v>0</v>
      </c>
    </row>
    <row r="315" customFormat="1" ht="15.75" spans="1:4">
      <c r="A315" s="51" t="s">
        <v>114</v>
      </c>
      <c r="B315" s="53">
        <v>0</v>
      </c>
      <c r="C315" s="53">
        <v>0</v>
      </c>
      <c r="D315" s="14">
        <v>0</v>
      </c>
    </row>
    <row r="316" customFormat="1" ht="15.75" spans="1:4">
      <c r="A316" s="51" t="s">
        <v>115</v>
      </c>
      <c r="B316" s="53">
        <v>0</v>
      </c>
      <c r="C316" s="53">
        <v>0</v>
      </c>
      <c r="D316" s="14">
        <v>0</v>
      </c>
    </row>
    <row r="317" customFormat="1" ht="15.75" spans="1:4">
      <c r="A317" s="51" t="s">
        <v>285</v>
      </c>
      <c r="B317" s="53">
        <v>0</v>
      </c>
      <c r="C317" s="53">
        <v>0</v>
      </c>
      <c r="D317" s="14">
        <v>0</v>
      </c>
    </row>
    <row r="318" customFormat="1" ht="15.75" spans="1:4">
      <c r="A318" s="51" t="s">
        <v>286</v>
      </c>
      <c r="B318" s="53">
        <v>0</v>
      </c>
      <c r="C318" s="53">
        <v>0</v>
      </c>
      <c r="D318" s="14">
        <v>0</v>
      </c>
    </row>
    <row r="319" customFormat="1" ht="15.75" spans="1:4">
      <c r="A319" s="51" t="s">
        <v>122</v>
      </c>
      <c r="B319" s="53">
        <v>0</v>
      </c>
      <c r="C319" s="53">
        <v>0</v>
      </c>
      <c r="D319" s="14">
        <v>0</v>
      </c>
    </row>
    <row r="320" customFormat="1" ht="15.75" spans="1:4">
      <c r="A320" s="51" t="s">
        <v>287</v>
      </c>
      <c r="B320" s="53">
        <v>0</v>
      </c>
      <c r="C320" s="53">
        <v>0</v>
      </c>
      <c r="D320" s="14">
        <v>0</v>
      </c>
    </row>
    <row r="321" customFormat="1" ht="15.75" spans="1:4">
      <c r="A321" s="51" t="s">
        <v>288</v>
      </c>
      <c r="B321" s="53">
        <f>SUM(B322:B326)</f>
        <v>0</v>
      </c>
      <c r="C321" s="53">
        <f>SUM(C322:C326)</f>
        <v>0</v>
      </c>
      <c r="D321" s="14">
        <v>0</v>
      </c>
    </row>
    <row r="322" customFormat="1" ht="15.75" spans="1:4">
      <c r="A322" s="51" t="s">
        <v>113</v>
      </c>
      <c r="B322" s="53">
        <v>0</v>
      </c>
      <c r="C322" s="53">
        <v>0</v>
      </c>
      <c r="D322" s="14">
        <v>0</v>
      </c>
    </row>
    <row r="323" customFormat="1" ht="15.75" spans="1:4">
      <c r="A323" s="51" t="s">
        <v>114</v>
      </c>
      <c r="B323" s="53">
        <v>0</v>
      </c>
      <c r="C323" s="53">
        <v>0</v>
      </c>
      <c r="D323" s="14">
        <v>0</v>
      </c>
    </row>
    <row r="324" customFormat="1" ht="15.75" spans="1:4">
      <c r="A324" s="51" t="s">
        <v>155</v>
      </c>
      <c r="B324" s="53">
        <v>0</v>
      </c>
      <c r="C324" s="53">
        <v>0</v>
      </c>
      <c r="D324" s="14">
        <v>0</v>
      </c>
    </row>
    <row r="325" customFormat="1" ht="15.75" spans="1:4">
      <c r="A325" s="51" t="s">
        <v>289</v>
      </c>
      <c r="B325" s="53">
        <v>0</v>
      </c>
      <c r="C325" s="53">
        <v>0</v>
      </c>
      <c r="D325" s="14">
        <v>0</v>
      </c>
    </row>
    <row r="326" customFormat="1" ht="15.75" spans="1:4">
      <c r="A326" s="51" t="s">
        <v>290</v>
      </c>
      <c r="B326" s="53">
        <v>0</v>
      </c>
      <c r="C326" s="53">
        <v>0</v>
      </c>
      <c r="D326" s="14">
        <v>0</v>
      </c>
    </row>
    <row r="327" customFormat="1" ht="15.75" spans="1:4">
      <c r="A327" s="51" t="s">
        <v>291</v>
      </c>
      <c r="B327" s="53">
        <f>SUM(B328)</f>
        <v>0</v>
      </c>
      <c r="C327" s="53">
        <f>SUM(C328)</f>
        <v>0</v>
      </c>
      <c r="D327" s="14">
        <v>0</v>
      </c>
    </row>
    <row r="328" customFormat="1" ht="15.75" spans="1:4">
      <c r="A328" s="51" t="s">
        <v>292</v>
      </c>
      <c r="B328" s="53">
        <v>0</v>
      </c>
      <c r="C328" s="53">
        <v>0</v>
      </c>
      <c r="D328" s="14">
        <v>0</v>
      </c>
    </row>
    <row r="329" customFormat="1" ht="15.75" spans="1:4">
      <c r="A329" s="51" t="s">
        <v>72</v>
      </c>
      <c r="B329" s="53">
        <f>SUBTOTAL(9,B330,B335,B342,B348,B354,B358,B362,B366,B372,B379)</f>
        <v>0</v>
      </c>
      <c r="C329" s="53">
        <f>SUBTOTAL(9,C330,C335,C342,C348,C354,C358,C362,C366,C372,C379)</f>
        <v>0</v>
      </c>
      <c r="D329" s="14">
        <v>0</v>
      </c>
    </row>
    <row r="330" customFormat="1" ht="15.75" spans="1:4">
      <c r="A330" s="51" t="s">
        <v>293</v>
      </c>
      <c r="B330" s="53">
        <f>SUM(B331:B334)</f>
        <v>0</v>
      </c>
      <c r="C330" s="53">
        <f>SUM(C331:C334)</f>
        <v>0</v>
      </c>
      <c r="D330" s="14">
        <v>0</v>
      </c>
    </row>
    <row r="331" customFormat="1" ht="15.75" spans="1:4">
      <c r="A331" s="51" t="s">
        <v>113</v>
      </c>
      <c r="B331" s="53">
        <v>0</v>
      </c>
      <c r="C331" s="53">
        <v>0</v>
      </c>
      <c r="D331" s="14">
        <v>0</v>
      </c>
    </row>
    <row r="332" customFormat="1" ht="15.75" spans="1:4">
      <c r="A332" s="51" t="s">
        <v>114</v>
      </c>
      <c r="B332" s="53">
        <v>0</v>
      </c>
      <c r="C332" s="53">
        <v>0</v>
      </c>
      <c r="D332" s="14">
        <v>0</v>
      </c>
    </row>
    <row r="333" customFormat="1" ht="15.75" spans="1:4">
      <c r="A333" s="51" t="s">
        <v>115</v>
      </c>
      <c r="B333" s="53">
        <v>0</v>
      </c>
      <c r="C333" s="53">
        <v>0</v>
      </c>
      <c r="D333" s="14">
        <v>0</v>
      </c>
    </row>
    <row r="334" customFormat="1" ht="15.75" spans="1:4">
      <c r="A334" s="51" t="s">
        <v>294</v>
      </c>
      <c r="B334" s="53">
        <v>0</v>
      </c>
      <c r="C334" s="53">
        <v>0</v>
      </c>
      <c r="D334" s="14">
        <v>0</v>
      </c>
    </row>
    <row r="335" customFormat="1" ht="15.75" spans="1:4">
      <c r="A335" s="51" t="s">
        <v>295</v>
      </c>
      <c r="B335" s="53">
        <f>SUM(B336:B341)</f>
        <v>0</v>
      </c>
      <c r="C335" s="53">
        <f>SUM(C336:C341)</f>
        <v>0</v>
      </c>
      <c r="D335" s="14">
        <v>0</v>
      </c>
    </row>
    <row r="336" customFormat="1" ht="15.75" spans="1:4">
      <c r="A336" s="51" t="s">
        <v>296</v>
      </c>
      <c r="B336" s="53"/>
      <c r="C336" s="53"/>
      <c r="D336" s="14">
        <v>0</v>
      </c>
    </row>
    <row r="337" customFormat="1" ht="15.75" spans="1:4">
      <c r="A337" s="51" t="s">
        <v>297</v>
      </c>
      <c r="B337" s="53"/>
      <c r="C337" s="53"/>
      <c r="D337" s="14">
        <v>0</v>
      </c>
    </row>
    <row r="338" customFormat="1" ht="15.75" spans="1:4">
      <c r="A338" s="51" t="s">
        <v>298</v>
      </c>
      <c r="B338" s="53"/>
      <c r="C338" s="53"/>
      <c r="D338" s="14">
        <v>0</v>
      </c>
    </row>
    <row r="339" customFormat="1" ht="15.75" spans="1:4">
      <c r="A339" s="51" t="s">
        <v>299</v>
      </c>
      <c r="B339" s="53"/>
      <c r="C339" s="53"/>
      <c r="D339" s="14">
        <v>0</v>
      </c>
    </row>
    <row r="340" customFormat="1" ht="15.75" spans="1:4">
      <c r="A340" s="51" t="s">
        <v>300</v>
      </c>
      <c r="B340" s="53"/>
      <c r="C340" s="53"/>
      <c r="D340" s="14">
        <v>0</v>
      </c>
    </row>
    <row r="341" customFormat="1" ht="15.75" spans="1:4">
      <c r="A341" s="51" t="s">
        <v>301</v>
      </c>
      <c r="B341" s="53">
        <v>0</v>
      </c>
      <c r="C341" s="53">
        <v>0</v>
      </c>
      <c r="D341" s="14">
        <v>0</v>
      </c>
    </row>
    <row r="342" customFormat="1" ht="15.75" spans="1:4">
      <c r="A342" s="51" t="s">
        <v>302</v>
      </c>
      <c r="B342" s="53">
        <f>SUM(B343:B347)</f>
        <v>0</v>
      </c>
      <c r="C342" s="53">
        <f>SUM(C343:C347)</f>
        <v>0</v>
      </c>
      <c r="D342" s="14">
        <v>0</v>
      </c>
    </row>
    <row r="343" customFormat="1" ht="15.75" spans="1:4">
      <c r="A343" s="51" t="s">
        <v>303</v>
      </c>
      <c r="B343" s="53">
        <v>0</v>
      </c>
      <c r="C343" s="53">
        <v>0</v>
      </c>
      <c r="D343" s="14">
        <v>0</v>
      </c>
    </row>
    <row r="344" customFormat="1" ht="15.75" spans="1:4">
      <c r="A344" s="51" t="s">
        <v>304</v>
      </c>
      <c r="B344" s="53">
        <v>0</v>
      </c>
      <c r="C344" s="53">
        <v>0</v>
      </c>
      <c r="D344" s="14">
        <v>0</v>
      </c>
    </row>
    <row r="345" customFormat="1" ht="15.75" spans="1:4">
      <c r="A345" s="51" t="s">
        <v>305</v>
      </c>
      <c r="B345" s="53">
        <v>0</v>
      </c>
      <c r="C345" s="53">
        <v>0</v>
      </c>
      <c r="D345" s="14">
        <v>0</v>
      </c>
    </row>
    <row r="346" customFormat="1" ht="15.75" spans="1:4">
      <c r="A346" s="51" t="s">
        <v>306</v>
      </c>
      <c r="B346" s="53">
        <v>0</v>
      </c>
      <c r="C346" s="53">
        <v>0</v>
      </c>
      <c r="D346" s="14">
        <v>0</v>
      </c>
    </row>
    <row r="347" customFormat="1" ht="15.75" spans="1:4">
      <c r="A347" s="51" t="s">
        <v>307</v>
      </c>
      <c r="B347" s="53">
        <v>0</v>
      </c>
      <c r="C347" s="53">
        <v>0</v>
      </c>
      <c r="D347" s="14">
        <v>0</v>
      </c>
    </row>
    <row r="348" customFormat="1" ht="15.75" spans="1:4">
      <c r="A348" s="51" t="s">
        <v>308</v>
      </c>
      <c r="B348" s="53">
        <f>SUM(B349:B353)</f>
        <v>0</v>
      </c>
      <c r="C348" s="53">
        <f>SUM(C349:C353)</f>
        <v>0</v>
      </c>
      <c r="D348" s="14">
        <v>0</v>
      </c>
    </row>
    <row r="349" customFormat="1" ht="15.75" spans="1:4">
      <c r="A349" s="51" t="s">
        <v>309</v>
      </c>
      <c r="B349" s="53">
        <v>0</v>
      </c>
      <c r="C349" s="53">
        <v>0</v>
      </c>
      <c r="D349" s="14">
        <v>0</v>
      </c>
    </row>
    <row r="350" customFormat="1" ht="15.75" spans="1:4">
      <c r="A350" s="51" t="s">
        <v>310</v>
      </c>
      <c r="B350" s="53">
        <v>0</v>
      </c>
      <c r="C350" s="53">
        <v>0</v>
      </c>
      <c r="D350" s="14">
        <v>0</v>
      </c>
    </row>
    <row r="351" customFormat="1" ht="15.75" spans="1:4">
      <c r="A351" s="51" t="s">
        <v>311</v>
      </c>
      <c r="B351" s="53">
        <v>0</v>
      </c>
      <c r="C351" s="53">
        <v>0</v>
      </c>
      <c r="D351" s="14">
        <v>0</v>
      </c>
    </row>
    <row r="352" customFormat="1" ht="15.75" spans="1:4">
      <c r="A352" s="51" t="s">
        <v>312</v>
      </c>
      <c r="B352" s="53">
        <v>0</v>
      </c>
      <c r="C352" s="53">
        <v>0</v>
      </c>
      <c r="D352" s="14">
        <v>0</v>
      </c>
    </row>
    <row r="353" customFormat="1" ht="15.75" spans="1:4">
      <c r="A353" s="51" t="s">
        <v>313</v>
      </c>
      <c r="B353" s="53">
        <v>0</v>
      </c>
      <c r="C353" s="53">
        <v>0</v>
      </c>
      <c r="D353" s="14">
        <v>0</v>
      </c>
    </row>
    <row r="354" customFormat="1" ht="15.75" spans="1:4">
      <c r="A354" s="51" t="s">
        <v>314</v>
      </c>
      <c r="B354" s="53">
        <f>SUM(B355:B357)</f>
        <v>0</v>
      </c>
      <c r="C354" s="53">
        <f>SUM(C355:C357)</f>
        <v>0</v>
      </c>
      <c r="D354" s="14">
        <v>0</v>
      </c>
    </row>
    <row r="355" customFormat="1" ht="15.75" spans="1:4">
      <c r="A355" s="51" t="s">
        <v>315</v>
      </c>
      <c r="B355" s="53">
        <v>0</v>
      </c>
      <c r="C355" s="53">
        <v>0</v>
      </c>
      <c r="D355" s="14">
        <v>0</v>
      </c>
    </row>
    <row r="356" customFormat="1" ht="15.75" spans="1:4">
      <c r="A356" s="51" t="s">
        <v>316</v>
      </c>
      <c r="B356" s="53">
        <v>0</v>
      </c>
      <c r="C356" s="53">
        <v>0</v>
      </c>
      <c r="D356" s="14">
        <v>0</v>
      </c>
    </row>
    <row r="357" customFormat="1" ht="15.75" spans="1:4">
      <c r="A357" s="51" t="s">
        <v>317</v>
      </c>
      <c r="B357" s="53">
        <v>0</v>
      </c>
      <c r="C357" s="53">
        <v>0</v>
      </c>
      <c r="D357" s="14">
        <v>0</v>
      </c>
    </row>
    <row r="358" customFormat="1" ht="15.75" spans="1:4">
      <c r="A358" s="51" t="s">
        <v>318</v>
      </c>
      <c r="B358" s="53">
        <f>SUM(B359:B361)</f>
        <v>0</v>
      </c>
      <c r="C358" s="53">
        <f>SUM(C359:C361)</f>
        <v>0</v>
      </c>
      <c r="D358" s="14">
        <v>0</v>
      </c>
    </row>
    <row r="359" customFormat="1" ht="15.75" spans="1:4">
      <c r="A359" s="51" t="s">
        <v>319</v>
      </c>
      <c r="B359" s="53">
        <v>0</v>
      </c>
      <c r="C359" s="53">
        <v>0</v>
      </c>
      <c r="D359" s="14">
        <v>0</v>
      </c>
    </row>
    <row r="360" customFormat="1" ht="15.75" spans="1:4">
      <c r="A360" s="51" t="s">
        <v>320</v>
      </c>
      <c r="B360" s="53">
        <v>0</v>
      </c>
      <c r="C360" s="53">
        <v>0</v>
      </c>
      <c r="D360" s="14">
        <v>0</v>
      </c>
    </row>
    <row r="361" customFormat="1" ht="15.75" spans="1:4">
      <c r="A361" s="51" t="s">
        <v>321</v>
      </c>
      <c r="B361" s="53">
        <v>0</v>
      </c>
      <c r="C361" s="53">
        <v>0</v>
      </c>
      <c r="D361" s="14">
        <v>0</v>
      </c>
    </row>
    <row r="362" customFormat="1" ht="15.75" spans="1:4">
      <c r="A362" s="51" t="s">
        <v>322</v>
      </c>
      <c r="B362" s="53">
        <f>SUM(B363:B365)</f>
        <v>0</v>
      </c>
      <c r="C362" s="53">
        <f>SUM(C363:C365)</f>
        <v>0</v>
      </c>
      <c r="D362" s="14">
        <v>0</v>
      </c>
    </row>
    <row r="363" customFormat="1" ht="15.75" spans="1:4">
      <c r="A363" s="51" t="s">
        <v>323</v>
      </c>
      <c r="B363" s="53">
        <v>0</v>
      </c>
      <c r="C363" s="53">
        <v>0</v>
      </c>
      <c r="D363" s="14">
        <v>0</v>
      </c>
    </row>
    <row r="364" customFormat="1" ht="15.75" spans="1:4">
      <c r="A364" s="51" t="s">
        <v>324</v>
      </c>
      <c r="B364" s="53">
        <v>0</v>
      </c>
      <c r="C364" s="53">
        <v>0</v>
      </c>
      <c r="D364" s="14">
        <v>0</v>
      </c>
    </row>
    <row r="365" customFormat="1" ht="15.75" spans="1:4">
      <c r="A365" s="51" t="s">
        <v>325</v>
      </c>
      <c r="B365" s="53">
        <v>0</v>
      </c>
      <c r="C365" s="53">
        <v>0</v>
      </c>
      <c r="D365" s="14">
        <v>0</v>
      </c>
    </row>
    <row r="366" customFormat="1" ht="15.75" spans="1:4">
      <c r="A366" s="51" t="s">
        <v>326</v>
      </c>
      <c r="B366" s="53">
        <f>SUM(B367:B371)</f>
        <v>0</v>
      </c>
      <c r="C366" s="53">
        <f>SUM(C367:C371)</f>
        <v>0</v>
      </c>
      <c r="D366" s="14">
        <v>0</v>
      </c>
    </row>
    <row r="367" customFormat="1" ht="15.75" spans="1:4">
      <c r="A367" s="51" t="s">
        <v>327</v>
      </c>
      <c r="B367" s="53"/>
      <c r="C367" s="53"/>
      <c r="D367" s="14">
        <v>0</v>
      </c>
    </row>
    <row r="368" customFormat="1" ht="15.75" spans="1:4">
      <c r="A368" s="51" t="s">
        <v>328</v>
      </c>
      <c r="B368" s="53"/>
      <c r="C368" s="53"/>
      <c r="D368" s="14">
        <v>0</v>
      </c>
    </row>
    <row r="369" customFormat="1" ht="15.75" spans="1:4">
      <c r="A369" s="51" t="s">
        <v>329</v>
      </c>
      <c r="B369" s="53"/>
      <c r="C369" s="53"/>
      <c r="D369" s="14">
        <v>0</v>
      </c>
    </row>
    <row r="370" customFormat="1" ht="15.75" spans="1:4">
      <c r="A370" s="51" t="s">
        <v>330</v>
      </c>
      <c r="B370" s="53"/>
      <c r="C370" s="53"/>
      <c r="D370" s="14">
        <v>0</v>
      </c>
    </row>
    <row r="371" customFormat="1" ht="15.75" spans="1:4">
      <c r="A371" s="51" t="s">
        <v>331</v>
      </c>
      <c r="B371" s="53"/>
      <c r="C371" s="53"/>
      <c r="D371" s="14">
        <v>0</v>
      </c>
    </row>
    <row r="372" customFormat="1" ht="15.75" spans="1:4">
      <c r="A372" s="51" t="s">
        <v>332</v>
      </c>
      <c r="B372" s="53">
        <f>SUM(B373:B378)</f>
        <v>0</v>
      </c>
      <c r="C372" s="53">
        <f>SUM(C373:C378)</f>
        <v>0</v>
      </c>
      <c r="D372" s="14">
        <v>0</v>
      </c>
    </row>
    <row r="373" customFormat="1" ht="15.75" spans="1:4">
      <c r="A373" s="51" t="s">
        <v>333</v>
      </c>
      <c r="B373" s="53">
        <v>0</v>
      </c>
      <c r="C373" s="53">
        <v>0</v>
      </c>
      <c r="D373" s="14">
        <v>0</v>
      </c>
    </row>
    <row r="374" customFormat="1" ht="15.75" spans="1:4">
      <c r="A374" s="51" t="s">
        <v>334</v>
      </c>
      <c r="B374" s="53">
        <v>0</v>
      </c>
      <c r="C374" s="53">
        <v>0</v>
      </c>
      <c r="D374" s="14">
        <v>0</v>
      </c>
    </row>
    <row r="375" customFormat="1" ht="15.75" spans="1:4">
      <c r="A375" s="51" t="s">
        <v>335</v>
      </c>
      <c r="B375" s="53">
        <v>0</v>
      </c>
      <c r="C375" s="53">
        <v>0</v>
      </c>
      <c r="D375" s="14">
        <v>0</v>
      </c>
    </row>
    <row r="376" customFormat="1" ht="15.75" spans="1:4">
      <c r="A376" s="51" t="s">
        <v>336</v>
      </c>
      <c r="B376" s="53">
        <v>0</v>
      </c>
      <c r="C376" s="53">
        <v>0</v>
      </c>
      <c r="D376" s="14">
        <v>0</v>
      </c>
    </row>
    <row r="377" customFormat="1" ht="15.75" spans="1:4">
      <c r="A377" s="51" t="s">
        <v>337</v>
      </c>
      <c r="B377" s="53">
        <v>0</v>
      </c>
      <c r="C377" s="53">
        <v>0</v>
      </c>
      <c r="D377" s="14">
        <v>0</v>
      </c>
    </row>
    <row r="378" customFormat="1" ht="15.75" spans="1:4">
      <c r="A378" s="51" t="s">
        <v>338</v>
      </c>
      <c r="B378" s="53">
        <v>0</v>
      </c>
      <c r="C378" s="53">
        <v>0</v>
      </c>
      <c r="D378" s="14">
        <v>0</v>
      </c>
    </row>
    <row r="379" customFormat="1" ht="15.75" spans="1:4">
      <c r="A379" s="51" t="s">
        <v>339</v>
      </c>
      <c r="B379" s="53">
        <f>B380</f>
        <v>0</v>
      </c>
      <c r="C379" s="53">
        <f>C380</f>
        <v>0</v>
      </c>
      <c r="D379" s="14">
        <v>0</v>
      </c>
    </row>
    <row r="380" customFormat="1" ht="15.75" spans="1:4">
      <c r="A380" s="51" t="s">
        <v>340</v>
      </c>
      <c r="B380" s="53">
        <v>0</v>
      </c>
      <c r="C380" s="53">
        <v>0</v>
      </c>
      <c r="D380" s="14">
        <v>0</v>
      </c>
    </row>
    <row r="381" customFormat="1" ht="15.75" spans="1:4">
      <c r="A381" s="51" t="s">
        <v>73</v>
      </c>
      <c r="B381" s="53">
        <f>SUBTOTAL(9,B382,B387,B396,B402,B407,B412,B417,B424,B428,B432)</f>
        <v>0</v>
      </c>
      <c r="C381" s="53">
        <f>SUBTOTAL(9,C382,C387,C396,C402,C407,C412,C417,C424,C428,C432)</f>
        <v>0</v>
      </c>
      <c r="D381" s="14">
        <v>0</v>
      </c>
    </row>
    <row r="382" customFormat="1" ht="15.75" spans="1:4">
      <c r="A382" s="51" t="s">
        <v>341</v>
      </c>
      <c r="B382" s="53">
        <f>SUM(B383:B386)</f>
        <v>0</v>
      </c>
      <c r="C382" s="53">
        <f>SUM(C383:C386)</f>
        <v>0</v>
      </c>
      <c r="D382" s="14">
        <v>0</v>
      </c>
    </row>
    <row r="383" customFormat="1" ht="15.75" spans="1:4">
      <c r="A383" s="51" t="s">
        <v>113</v>
      </c>
      <c r="B383" s="53">
        <v>0</v>
      </c>
      <c r="C383" s="53">
        <v>0</v>
      </c>
      <c r="D383" s="14">
        <v>0</v>
      </c>
    </row>
    <row r="384" customFormat="1" ht="15.75" spans="1:4">
      <c r="A384" s="51" t="s">
        <v>114</v>
      </c>
      <c r="B384" s="53">
        <v>0</v>
      </c>
      <c r="C384" s="53">
        <v>0</v>
      </c>
      <c r="D384" s="14">
        <v>0</v>
      </c>
    </row>
    <row r="385" customFormat="1" ht="15.75" spans="1:4">
      <c r="A385" s="51" t="s">
        <v>115</v>
      </c>
      <c r="B385" s="53">
        <v>0</v>
      </c>
      <c r="C385" s="53">
        <v>0</v>
      </c>
      <c r="D385" s="14">
        <v>0</v>
      </c>
    </row>
    <row r="386" customFormat="1" ht="15.75" spans="1:4">
      <c r="A386" s="51" t="s">
        <v>342</v>
      </c>
      <c r="B386" s="53">
        <v>0</v>
      </c>
      <c r="C386" s="53">
        <v>0</v>
      </c>
      <c r="D386" s="14">
        <v>0</v>
      </c>
    </row>
    <row r="387" customFormat="1" ht="15.75" spans="1:4">
      <c r="A387" s="51" t="s">
        <v>343</v>
      </c>
      <c r="B387" s="53">
        <f>SUM(B388:B395)</f>
        <v>0</v>
      </c>
      <c r="C387" s="53">
        <f>SUM(C388:C395)</f>
        <v>0</v>
      </c>
      <c r="D387" s="14">
        <v>0</v>
      </c>
    </row>
    <row r="388" customFormat="1" ht="15.75" spans="1:4">
      <c r="A388" s="51" t="s">
        <v>344</v>
      </c>
      <c r="B388" s="53">
        <v>0</v>
      </c>
      <c r="C388" s="53">
        <v>0</v>
      </c>
      <c r="D388" s="14">
        <v>0</v>
      </c>
    </row>
    <row r="389" customFormat="1" ht="15.75" spans="1:4">
      <c r="A389" s="51" t="s">
        <v>345</v>
      </c>
      <c r="B389" s="53">
        <v>0</v>
      </c>
      <c r="C389" s="53">
        <v>0</v>
      </c>
      <c r="D389" s="14">
        <v>0</v>
      </c>
    </row>
    <row r="390" customFormat="1" ht="15.75" spans="1:4">
      <c r="A390" s="51" t="s">
        <v>346</v>
      </c>
      <c r="B390" s="53">
        <v>0</v>
      </c>
      <c r="C390" s="53">
        <v>0</v>
      </c>
      <c r="D390" s="14">
        <v>0</v>
      </c>
    </row>
    <row r="391" customFormat="1" ht="15.75" spans="1:4">
      <c r="A391" s="51" t="s">
        <v>347</v>
      </c>
      <c r="B391" s="53">
        <v>0</v>
      </c>
      <c r="C391" s="53">
        <v>0</v>
      </c>
      <c r="D391" s="14">
        <v>0</v>
      </c>
    </row>
    <row r="392" customFormat="1" ht="15.75" spans="1:4">
      <c r="A392" s="51" t="s">
        <v>348</v>
      </c>
      <c r="B392" s="53">
        <v>0</v>
      </c>
      <c r="C392" s="53">
        <v>0</v>
      </c>
      <c r="D392" s="14">
        <v>0</v>
      </c>
    </row>
    <row r="393" customFormat="1" ht="15.75" spans="1:4">
      <c r="A393" s="51" t="s">
        <v>349</v>
      </c>
      <c r="B393" s="53">
        <v>0</v>
      </c>
      <c r="C393" s="53">
        <v>0</v>
      </c>
      <c r="D393" s="14">
        <v>0</v>
      </c>
    </row>
    <row r="394" customFormat="1" ht="15.75" spans="1:4">
      <c r="A394" s="51" t="s">
        <v>350</v>
      </c>
      <c r="B394" s="53">
        <v>0</v>
      </c>
      <c r="C394" s="53">
        <v>0</v>
      </c>
      <c r="D394" s="14">
        <v>0</v>
      </c>
    </row>
    <row r="395" customFormat="1" ht="15.75" spans="1:4">
      <c r="A395" s="51" t="s">
        <v>351</v>
      </c>
      <c r="B395" s="53">
        <v>0</v>
      </c>
      <c r="C395" s="53">
        <v>0</v>
      </c>
      <c r="D395" s="14">
        <v>0</v>
      </c>
    </row>
    <row r="396" customFormat="1" ht="15.75" spans="1:4">
      <c r="A396" s="51" t="s">
        <v>352</v>
      </c>
      <c r="B396" s="53">
        <f>SUM(B397:B401)</f>
        <v>0</v>
      </c>
      <c r="C396" s="53">
        <f>SUM(C397:C401)</f>
        <v>0</v>
      </c>
      <c r="D396" s="14">
        <v>0</v>
      </c>
    </row>
    <row r="397" customFormat="1" ht="15.75" spans="1:4">
      <c r="A397" s="51" t="s">
        <v>344</v>
      </c>
      <c r="B397" s="53">
        <v>0</v>
      </c>
      <c r="C397" s="53">
        <v>0</v>
      </c>
      <c r="D397" s="14">
        <v>0</v>
      </c>
    </row>
    <row r="398" customFormat="1" ht="15.75" spans="1:4">
      <c r="A398" s="51" t="s">
        <v>353</v>
      </c>
      <c r="B398" s="53">
        <v>0</v>
      </c>
      <c r="C398" s="53">
        <v>0</v>
      </c>
      <c r="D398" s="14">
        <v>0</v>
      </c>
    </row>
    <row r="399" customFormat="1" ht="15.75" spans="1:4">
      <c r="A399" s="51" t="s">
        <v>354</v>
      </c>
      <c r="B399" s="53">
        <v>0</v>
      </c>
      <c r="C399" s="53">
        <v>0</v>
      </c>
      <c r="D399" s="14">
        <v>0</v>
      </c>
    </row>
    <row r="400" customFormat="1" ht="15.75" spans="1:4">
      <c r="A400" s="51" t="s">
        <v>355</v>
      </c>
      <c r="B400" s="53">
        <v>0</v>
      </c>
      <c r="C400" s="53">
        <v>0</v>
      </c>
      <c r="D400" s="14">
        <v>0</v>
      </c>
    </row>
    <row r="401" customFormat="1" ht="15.75" spans="1:4">
      <c r="A401" s="51" t="s">
        <v>356</v>
      </c>
      <c r="B401" s="53">
        <v>0</v>
      </c>
      <c r="C401" s="53">
        <v>0</v>
      </c>
      <c r="D401" s="14">
        <v>0</v>
      </c>
    </row>
    <row r="402" customFormat="1" ht="15.75" spans="1:4">
      <c r="A402" s="51" t="s">
        <v>357</v>
      </c>
      <c r="B402" s="53">
        <f>SUM(B403:B406)</f>
        <v>0</v>
      </c>
      <c r="C402" s="53">
        <f>SUM(C403:C406)</f>
        <v>0</v>
      </c>
      <c r="D402" s="14">
        <v>0</v>
      </c>
    </row>
    <row r="403" customFormat="1" ht="15.75" spans="1:4">
      <c r="A403" s="51" t="s">
        <v>344</v>
      </c>
      <c r="B403" s="53">
        <v>0</v>
      </c>
      <c r="C403" s="53">
        <v>0</v>
      </c>
      <c r="D403" s="14">
        <v>0</v>
      </c>
    </row>
    <row r="404" customFormat="1" ht="15.75" spans="1:4">
      <c r="A404" s="51" t="s">
        <v>358</v>
      </c>
      <c r="B404" s="53">
        <v>0</v>
      </c>
      <c r="C404" s="53">
        <v>0</v>
      </c>
      <c r="D404" s="14">
        <v>0</v>
      </c>
    </row>
    <row r="405" customFormat="1" ht="15.75" spans="1:4">
      <c r="A405" s="51" t="s">
        <v>359</v>
      </c>
      <c r="B405" s="53">
        <v>0</v>
      </c>
      <c r="C405" s="53">
        <v>0</v>
      </c>
      <c r="D405" s="14">
        <v>0</v>
      </c>
    </row>
    <row r="406" customFormat="1" ht="15.75" spans="1:4">
      <c r="A406" s="51" t="s">
        <v>360</v>
      </c>
      <c r="B406" s="53">
        <v>0</v>
      </c>
      <c r="C406" s="53">
        <v>0</v>
      </c>
      <c r="D406" s="14">
        <v>0</v>
      </c>
    </row>
    <row r="407" customFormat="1" ht="15.75" spans="1:4">
      <c r="A407" s="51" t="s">
        <v>361</v>
      </c>
      <c r="B407" s="53">
        <f>SUM(B408:B411)</f>
        <v>0</v>
      </c>
      <c r="C407" s="53">
        <f>SUM(C408:C411)</f>
        <v>0</v>
      </c>
      <c r="D407" s="14">
        <v>0</v>
      </c>
    </row>
    <row r="408" customFormat="1" ht="15.75" spans="1:4">
      <c r="A408" s="51" t="s">
        <v>344</v>
      </c>
      <c r="B408" s="53">
        <v>0</v>
      </c>
      <c r="C408" s="53">
        <v>0</v>
      </c>
      <c r="D408" s="14">
        <v>0</v>
      </c>
    </row>
    <row r="409" customFormat="1" ht="15.75" spans="1:4">
      <c r="A409" s="51" t="s">
        <v>362</v>
      </c>
      <c r="B409" s="53">
        <v>0</v>
      </c>
      <c r="C409" s="53">
        <v>0</v>
      </c>
      <c r="D409" s="14">
        <v>0</v>
      </c>
    </row>
    <row r="410" customFormat="1" ht="15.75" spans="1:4">
      <c r="A410" s="51" t="s">
        <v>363</v>
      </c>
      <c r="B410" s="53">
        <v>0</v>
      </c>
      <c r="C410" s="53">
        <v>0</v>
      </c>
      <c r="D410" s="14">
        <v>0</v>
      </c>
    </row>
    <row r="411" customFormat="1" ht="15.75" spans="1:4">
      <c r="A411" s="51" t="s">
        <v>364</v>
      </c>
      <c r="B411" s="53">
        <v>0</v>
      </c>
      <c r="C411" s="53">
        <v>0</v>
      </c>
      <c r="D411" s="14">
        <v>0</v>
      </c>
    </row>
    <row r="412" customFormat="1" ht="15.75" spans="1:4">
      <c r="A412" s="51" t="s">
        <v>365</v>
      </c>
      <c r="B412" s="53">
        <f>SUM(B413:B416)</f>
        <v>0</v>
      </c>
      <c r="C412" s="53">
        <f>SUM(C413:C416)</f>
        <v>0</v>
      </c>
      <c r="D412" s="14">
        <v>0</v>
      </c>
    </row>
    <row r="413" customFormat="1" ht="15.75" spans="1:4">
      <c r="A413" s="51" t="s">
        <v>366</v>
      </c>
      <c r="B413" s="53">
        <v>0</v>
      </c>
      <c r="C413" s="53">
        <v>0</v>
      </c>
      <c r="D413" s="14">
        <v>0</v>
      </c>
    </row>
    <row r="414" customFormat="1" ht="15.75" spans="1:4">
      <c r="A414" s="51" t="s">
        <v>367</v>
      </c>
      <c r="B414" s="53">
        <v>0</v>
      </c>
      <c r="C414" s="53">
        <v>0</v>
      </c>
      <c r="D414" s="14">
        <v>0</v>
      </c>
    </row>
    <row r="415" customFormat="1" ht="15.75" spans="1:4">
      <c r="A415" s="51" t="s">
        <v>368</v>
      </c>
      <c r="B415" s="53">
        <v>0</v>
      </c>
      <c r="C415" s="53">
        <v>0</v>
      </c>
      <c r="D415" s="14">
        <v>0</v>
      </c>
    </row>
    <row r="416" customFormat="1" ht="15.75" spans="1:4">
      <c r="A416" s="51" t="s">
        <v>369</v>
      </c>
      <c r="B416" s="53">
        <v>0</v>
      </c>
      <c r="C416" s="53">
        <v>0</v>
      </c>
      <c r="D416" s="14">
        <v>0</v>
      </c>
    </row>
    <row r="417" customFormat="1" ht="15.75" spans="1:4">
      <c r="A417" s="51" t="s">
        <v>370</v>
      </c>
      <c r="B417" s="53">
        <f>SUM(B418:B423)</f>
        <v>0</v>
      </c>
      <c r="C417" s="53">
        <f>SUM(C418:C423)</f>
        <v>0</v>
      </c>
      <c r="D417" s="14">
        <v>0</v>
      </c>
    </row>
    <row r="418" customFormat="1" ht="15.75" spans="1:4">
      <c r="A418" s="51" t="s">
        <v>344</v>
      </c>
      <c r="B418" s="53"/>
      <c r="C418" s="53"/>
      <c r="D418" s="14">
        <v>0</v>
      </c>
    </row>
    <row r="419" customFormat="1" ht="15.75" spans="1:4">
      <c r="A419" s="51" t="s">
        <v>371</v>
      </c>
      <c r="B419" s="53"/>
      <c r="C419" s="53"/>
      <c r="D419" s="14">
        <v>0</v>
      </c>
    </row>
    <row r="420" customFormat="1" ht="15.75" spans="1:4">
      <c r="A420" s="51" t="s">
        <v>372</v>
      </c>
      <c r="B420" s="53">
        <v>0</v>
      </c>
      <c r="C420" s="53">
        <v>0</v>
      </c>
      <c r="D420" s="14">
        <v>0</v>
      </c>
    </row>
    <row r="421" customFormat="1" ht="15.75" spans="1:4">
      <c r="A421" s="51" t="s">
        <v>373</v>
      </c>
      <c r="B421" s="53">
        <v>0</v>
      </c>
      <c r="C421" s="53">
        <v>0</v>
      </c>
      <c r="D421" s="14">
        <v>0</v>
      </c>
    </row>
    <row r="422" customFormat="1" ht="15.75" spans="1:4">
      <c r="A422" s="51" t="s">
        <v>374</v>
      </c>
      <c r="B422" s="53"/>
      <c r="C422" s="53"/>
      <c r="D422" s="14">
        <v>0</v>
      </c>
    </row>
    <row r="423" customFormat="1" ht="15.75" spans="1:4">
      <c r="A423" s="51" t="s">
        <v>375</v>
      </c>
      <c r="B423" s="53">
        <v>0</v>
      </c>
      <c r="C423" s="53">
        <v>0</v>
      </c>
      <c r="D423" s="14">
        <v>0</v>
      </c>
    </row>
    <row r="424" customFormat="1" ht="15.75" spans="1:4">
      <c r="A424" s="51" t="s">
        <v>376</v>
      </c>
      <c r="B424" s="53">
        <f>SUM(B425:B427)</f>
        <v>0</v>
      </c>
      <c r="C424" s="53">
        <f>SUM(C425:C427)</f>
        <v>0</v>
      </c>
      <c r="D424" s="14">
        <v>0</v>
      </c>
    </row>
    <row r="425" customFormat="1" ht="15.75" spans="1:4">
      <c r="A425" s="51" t="s">
        <v>377</v>
      </c>
      <c r="B425" s="53">
        <v>0</v>
      </c>
      <c r="C425" s="53">
        <v>0</v>
      </c>
      <c r="D425" s="14">
        <v>0</v>
      </c>
    </row>
    <row r="426" customFormat="1" ht="15.75" spans="1:4">
      <c r="A426" s="51" t="s">
        <v>378</v>
      </c>
      <c r="B426" s="53">
        <v>0</v>
      </c>
      <c r="C426" s="53">
        <v>0</v>
      </c>
      <c r="D426" s="14">
        <v>0</v>
      </c>
    </row>
    <row r="427" customFormat="1" ht="15.75" spans="1:4">
      <c r="A427" s="51" t="s">
        <v>379</v>
      </c>
      <c r="B427" s="53">
        <v>0</v>
      </c>
      <c r="C427" s="53">
        <v>0</v>
      </c>
      <c r="D427" s="14">
        <v>0</v>
      </c>
    </row>
    <row r="428" customFormat="1" ht="15.75" spans="1:4">
      <c r="A428" s="51" t="s">
        <v>380</v>
      </c>
      <c r="B428" s="53">
        <f>SUM(B429:B431)</f>
        <v>0</v>
      </c>
      <c r="C428" s="53">
        <f>SUM(C429:C431)</f>
        <v>0</v>
      </c>
      <c r="D428" s="14">
        <v>0</v>
      </c>
    </row>
    <row r="429" customFormat="1" ht="15.75" spans="1:4">
      <c r="A429" s="51" t="s">
        <v>381</v>
      </c>
      <c r="B429" s="53">
        <v>0</v>
      </c>
      <c r="C429" s="53">
        <v>0</v>
      </c>
      <c r="D429" s="14">
        <v>0</v>
      </c>
    </row>
    <row r="430" customFormat="1" ht="15.75" spans="1:4">
      <c r="A430" s="51" t="s">
        <v>382</v>
      </c>
      <c r="B430" s="53">
        <v>0</v>
      </c>
      <c r="C430" s="53">
        <v>0</v>
      </c>
      <c r="D430" s="14">
        <v>0</v>
      </c>
    </row>
    <row r="431" customFormat="1" ht="15.75" spans="1:4">
      <c r="A431" s="51" t="s">
        <v>383</v>
      </c>
      <c r="B431" s="53">
        <v>0</v>
      </c>
      <c r="C431" s="53">
        <v>0</v>
      </c>
      <c r="D431" s="14">
        <v>0</v>
      </c>
    </row>
    <row r="432" customFormat="1" ht="15.75" spans="1:4">
      <c r="A432" s="51" t="s">
        <v>384</v>
      </c>
      <c r="B432" s="53">
        <f>SUM(B433:B436)</f>
        <v>0</v>
      </c>
      <c r="C432" s="53">
        <f>SUM(C433:C436)</f>
        <v>0</v>
      </c>
      <c r="D432" s="14">
        <v>0</v>
      </c>
    </row>
    <row r="433" customFormat="1" ht="15.75" spans="1:4">
      <c r="A433" s="51" t="s">
        <v>385</v>
      </c>
      <c r="B433" s="53">
        <v>0</v>
      </c>
      <c r="C433" s="53">
        <v>0</v>
      </c>
      <c r="D433" s="14">
        <v>0</v>
      </c>
    </row>
    <row r="434" customFormat="1" ht="15.75" spans="1:4">
      <c r="A434" s="51" t="s">
        <v>386</v>
      </c>
      <c r="B434" s="53">
        <v>0</v>
      </c>
      <c r="C434" s="53">
        <v>0</v>
      </c>
      <c r="D434" s="14">
        <v>0</v>
      </c>
    </row>
    <row r="435" customFormat="1" ht="15.75" spans="1:4">
      <c r="A435" s="51" t="s">
        <v>387</v>
      </c>
      <c r="B435" s="53">
        <v>0</v>
      </c>
      <c r="C435" s="53">
        <v>0</v>
      </c>
      <c r="D435" s="14">
        <v>0</v>
      </c>
    </row>
    <row r="436" customFormat="1" ht="15.75" spans="1:4">
      <c r="A436" s="51" t="s">
        <v>388</v>
      </c>
      <c r="B436" s="53">
        <v>0</v>
      </c>
      <c r="C436" s="53">
        <v>0</v>
      </c>
      <c r="D436" s="14">
        <v>0</v>
      </c>
    </row>
    <row r="437" customFormat="1" ht="15.75" spans="1:4">
      <c r="A437" s="51" t="s">
        <v>389</v>
      </c>
      <c r="B437" s="53">
        <f>SUBTOTAL(9,B438,B454,B462,B473,B490,B482)</f>
        <v>110</v>
      </c>
      <c r="C437" s="53">
        <f>SUBTOTAL(9,C438,C454,C462,C473,C490,C482)</f>
        <v>110</v>
      </c>
      <c r="D437" s="14">
        <f t="shared" ref="D437:D439" si="3">B437/C437*100</f>
        <v>100</v>
      </c>
    </row>
    <row r="438" customFormat="1" ht="15.75" spans="1:4">
      <c r="A438" s="51" t="s">
        <v>390</v>
      </c>
      <c r="B438" s="53">
        <f>SUM(B439:B453)</f>
        <v>0</v>
      </c>
      <c r="C438" s="53">
        <f>SUM(C439:C453)</f>
        <v>0</v>
      </c>
      <c r="D438" s="14">
        <v>0</v>
      </c>
    </row>
    <row r="439" customFormat="1" ht="15.75" spans="1:4">
      <c r="A439" s="51" t="s">
        <v>113</v>
      </c>
      <c r="B439" s="53"/>
      <c r="C439" s="53"/>
      <c r="D439" s="14">
        <v>0</v>
      </c>
    </row>
    <row r="440" customFormat="1" ht="15.75" spans="1:4">
      <c r="A440" s="51" t="s">
        <v>114</v>
      </c>
      <c r="B440" s="53"/>
      <c r="C440" s="53"/>
      <c r="D440" s="14">
        <v>0</v>
      </c>
    </row>
    <row r="441" customFormat="1" ht="15.75" spans="1:4">
      <c r="A441" s="51" t="s">
        <v>115</v>
      </c>
      <c r="B441" s="53"/>
      <c r="C441" s="53"/>
      <c r="D441" s="14">
        <v>0</v>
      </c>
    </row>
    <row r="442" customFormat="1" ht="15.75" spans="1:4">
      <c r="A442" s="51" t="s">
        <v>391</v>
      </c>
      <c r="B442" s="53"/>
      <c r="C442" s="53"/>
      <c r="D442" s="14">
        <v>0</v>
      </c>
    </row>
    <row r="443" customFormat="1" ht="15.75" spans="1:4">
      <c r="A443" s="51" t="s">
        <v>392</v>
      </c>
      <c r="B443" s="53"/>
      <c r="C443" s="53"/>
      <c r="D443" s="14">
        <v>0</v>
      </c>
    </row>
    <row r="444" customFormat="1" ht="15.75" spans="1:4">
      <c r="A444" s="51" t="s">
        <v>393</v>
      </c>
      <c r="B444" s="53"/>
      <c r="C444" s="53"/>
      <c r="D444" s="14">
        <v>0</v>
      </c>
    </row>
    <row r="445" customFormat="1" ht="15.75" spans="1:4">
      <c r="A445" s="51" t="s">
        <v>394</v>
      </c>
      <c r="B445" s="53"/>
      <c r="C445" s="53"/>
      <c r="D445" s="14">
        <v>0</v>
      </c>
    </row>
    <row r="446" customFormat="1" ht="15.75" spans="1:4">
      <c r="A446" s="51" t="s">
        <v>395</v>
      </c>
      <c r="B446" s="53"/>
      <c r="C446" s="53"/>
      <c r="D446" s="14">
        <v>0</v>
      </c>
    </row>
    <row r="447" customFormat="1" ht="15.75" spans="1:4">
      <c r="A447" s="51" t="s">
        <v>396</v>
      </c>
      <c r="B447" s="53"/>
      <c r="C447" s="53"/>
      <c r="D447" s="14">
        <v>0</v>
      </c>
    </row>
    <row r="448" customFormat="1" ht="15.75" spans="1:4">
      <c r="A448" s="51" t="s">
        <v>397</v>
      </c>
      <c r="B448" s="53"/>
      <c r="C448" s="53"/>
      <c r="D448" s="14">
        <v>0</v>
      </c>
    </row>
    <row r="449" customFormat="1" ht="15.75" spans="1:4">
      <c r="A449" s="51" t="s">
        <v>398</v>
      </c>
      <c r="B449" s="53"/>
      <c r="C449" s="53"/>
      <c r="D449" s="14">
        <v>0</v>
      </c>
    </row>
    <row r="450" customFormat="1" ht="15.75" spans="1:4">
      <c r="A450" s="51" t="s">
        <v>399</v>
      </c>
      <c r="B450" s="53"/>
      <c r="C450" s="53"/>
      <c r="D450" s="14">
        <v>0</v>
      </c>
    </row>
    <row r="451" customFormat="1" ht="15.75" spans="1:4">
      <c r="A451" s="51" t="s">
        <v>400</v>
      </c>
      <c r="B451" s="53"/>
      <c r="C451" s="53"/>
      <c r="D451" s="14">
        <v>0</v>
      </c>
    </row>
    <row r="452" customFormat="1" ht="15.75" spans="1:4">
      <c r="A452" s="51" t="s">
        <v>401</v>
      </c>
      <c r="B452" s="53"/>
      <c r="C452" s="53"/>
      <c r="D452" s="14">
        <v>0</v>
      </c>
    </row>
    <row r="453" customFormat="1" ht="15.75" spans="1:4">
      <c r="A453" s="51" t="s">
        <v>402</v>
      </c>
      <c r="B453" s="53"/>
      <c r="C453" s="53"/>
      <c r="D453" s="14">
        <v>0</v>
      </c>
    </row>
    <row r="454" customFormat="1" ht="15.75" spans="1:4">
      <c r="A454" s="51" t="s">
        <v>403</v>
      </c>
      <c r="B454" s="53">
        <f>SUM(B455:B461)</f>
        <v>0</v>
      </c>
      <c r="C454" s="53">
        <f>SUM(C455:C461)</f>
        <v>0</v>
      </c>
      <c r="D454" s="14">
        <v>0</v>
      </c>
    </row>
    <row r="455" customFormat="1" ht="15.75" spans="1:4">
      <c r="A455" s="51" t="s">
        <v>113</v>
      </c>
      <c r="B455" s="53"/>
      <c r="C455" s="53"/>
      <c r="D455" s="14">
        <v>0</v>
      </c>
    </row>
    <row r="456" customFormat="1" ht="15.75" spans="1:4">
      <c r="A456" s="51" t="s">
        <v>114</v>
      </c>
      <c r="B456" s="53"/>
      <c r="C456" s="53"/>
      <c r="D456" s="14">
        <v>0</v>
      </c>
    </row>
    <row r="457" customFormat="1" ht="15.75" spans="1:4">
      <c r="A457" s="51" t="s">
        <v>115</v>
      </c>
      <c r="B457" s="53"/>
      <c r="C457" s="53"/>
      <c r="D457" s="14">
        <v>0</v>
      </c>
    </row>
    <row r="458" customFormat="1" ht="15.75" spans="1:4">
      <c r="A458" s="51" t="s">
        <v>404</v>
      </c>
      <c r="B458" s="53"/>
      <c r="C458" s="53"/>
      <c r="D458" s="14">
        <v>0</v>
      </c>
    </row>
    <row r="459" customFormat="1" ht="15.75" spans="1:4">
      <c r="A459" s="51" t="s">
        <v>405</v>
      </c>
      <c r="B459" s="53"/>
      <c r="C459" s="53"/>
      <c r="D459" s="14">
        <v>0</v>
      </c>
    </row>
    <row r="460" customFormat="1" ht="15.75" spans="1:4">
      <c r="A460" s="51" t="s">
        <v>406</v>
      </c>
      <c r="B460" s="53"/>
      <c r="C460" s="53"/>
      <c r="D460" s="14">
        <v>0</v>
      </c>
    </row>
    <row r="461" customFormat="1" ht="15.75" spans="1:4">
      <c r="A461" s="51" t="s">
        <v>407</v>
      </c>
      <c r="B461" s="53">
        <v>0</v>
      </c>
      <c r="C461" s="53">
        <v>0</v>
      </c>
      <c r="D461" s="14">
        <v>0</v>
      </c>
    </row>
    <row r="462" customFormat="1" ht="15.75" spans="1:4">
      <c r="A462" s="51" t="s">
        <v>408</v>
      </c>
      <c r="B462" s="53">
        <f>SUM(B463:B472)</f>
        <v>0</v>
      </c>
      <c r="C462" s="53">
        <f>SUM(C463:C472)</f>
        <v>0</v>
      </c>
      <c r="D462" s="14">
        <v>0</v>
      </c>
    </row>
    <row r="463" customFormat="1" ht="15.75" spans="1:4">
      <c r="A463" s="51" t="s">
        <v>113</v>
      </c>
      <c r="B463" s="53">
        <v>0</v>
      </c>
      <c r="C463" s="53">
        <v>0</v>
      </c>
      <c r="D463" s="14">
        <v>0</v>
      </c>
    </row>
    <row r="464" customFormat="1" ht="15.75" spans="1:4">
      <c r="A464" s="51" t="s">
        <v>114</v>
      </c>
      <c r="B464" s="53">
        <v>0</v>
      </c>
      <c r="C464" s="53">
        <v>0</v>
      </c>
      <c r="D464" s="14">
        <v>0</v>
      </c>
    </row>
    <row r="465" customFormat="1" ht="15.75" spans="1:4">
      <c r="A465" s="51" t="s">
        <v>115</v>
      </c>
      <c r="B465" s="53">
        <v>0</v>
      </c>
      <c r="C465" s="53">
        <v>0</v>
      </c>
      <c r="D465" s="14">
        <v>0</v>
      </c>
    </row>
    <row r="466" customFormat="1" ht="15.75" spans="1:4">
      <c r="A466" s="51" t="s">
        <v>409</v>
      </c>
      <c r="B466" s="53">
        <v>0</v>
      </c>
      <c r="C466" s="53">
        <v>0</v>
      </c>
      <c r="D466" s="14">
        <v>0</v>
      </c>
    </row>
    <row r="467" customFormat="1" ht="15.75" spans="1:4">
      <c r="A467" s="51" t="s">
        <v>410</v>
      </c>
      <c r="B467" s="53">
        <v>0</v>
      </c>
      <c r="C467" s="53">
        <v>0</v>
      </c>
      <c r="D467" s="14">
        <v>0</v>
      </c>
    </row>
    <row r="468" customFormat="1" ht="15.75" spans="1:4">
      <c r="A468" s="51" t="s">
        <v>411</v>
      </c>
      <c r="B468" s="53">
        <v>0</v>
      </c>
      <c r="C468" s="53">
        <v>0</v>
      </c>
      <c r="D468" s="14">
        <v>0</v>
      </c>
    </row>
    <row r="469" customFormat="1" ht="15.75" spans="1:4">
      <c r="A469" s="51" t="s">
        <v>412</v>
      </c>
      <c r="B469" s="53">
        <v>0</v>
      </c>
      <c r="C469" s="53">
        <v>0</v>
      </c>
      <c r="D469" s="14">
        <v>0</v>
      </c>
    </row>
    <row r="470" customFormat="1" ht="15.75" spans="1:4">
      <c r="A470" s="51" t="s">
        <v>413</v>
      </c>
      <c r="B470" s="53">
        <v>0</v>
      </c>
      <c r="C470" s="53">
        <v>0</v>
      </c>
      <c r="D470" s="14">
        <v>0</v>
      </c>
    </row>
    <row r="471" customFormat="1" ht="15.75" spans="1:4">
      <c r="A471" s="51" t="s">
        <v>414</v>
      </c>
      <c r="B471" s="53">
        <v>0</v>
      </c>
      <c r="C471" s="53">
        <v>0</v>
      </c>
      <c r="D471" s="14">
        <v>0</v>
      </c>
    </row>
    <row r="472" customFormat="1" ht="15.75" spans="1:4">
      <c r="A472" s="51" t="s">
        <v>415</v>
      </c>
      <c r="B472" s="53">
        <v>0</v>
      </c>
      <c r="C472" s="53">
        <v>0</v>
      </c>
      <c r="D472" s="14">
        <v>0</v>
      </c>
    </row>
    <row r="473" customFormat="1" ht="15.75" spans="1:4">
      <c r="A473" s="51" t="s">
        <v>416</v>
      </c>
      <c r="B473" s="53">
        <f>SUM(B474:B481)</f>
        <v>0</v>
      </c>
      <c r="C473" s="53">
        <f>SUM(C474:C481)</f>
        <v>0</v>
      </c>
      <c r="D473" s="14">
        <v>0</v>
      </c>
    </row>
    <row r="474" customFormat="1" ht="15.75" spans="1:4">
      <c r="A474" s="51" t="s">
        <v>113</v>
      </c>
      <c r="B474" s="53">
        <v>0</v>
      </c>
      <c r="C474" s="53">
        <v>0</v>
      </c>
      <c r="D474" s="14">
        <v>0</v>
      </c>
    </row>
    <row r="475" customFormat="1" ht="15.75" spans="1:4">
      <c r="A475" s="51" t="s">
        <v>417</v>
      </c>
      <c r="B475" s="53">
        <v>0</v>
      </c>
      <c r="C475" s="53">
        <v>0</v>
      </c>
      <c r="D475" s="14">
        <v>0</v>
      </c>
    </row>
    <row r="476" customFormat="1" ht="15.75" spans="1:4">
      <c r="A476" s="51" t="s">
        <v>115</v>
      </c>
      <c r="B476" s="53">
        <v>0</v>
      </c>
      <c r="C476" s="53">
        <v>0</v>
      </c>
      <c r="D476" s="14">
        <v>0</v>
      </c>
    </row>
    <row r="477" customFormat="1" ht="15.75" spans="1:4">
      <c r="A477" s="51" t="s">
        <v>418</v>
      </c>
      <c r="B477" s="53">
        <v>0</v>
      </c>
      <c r="C477" s="53">
        <v>0</v>
      </c>
      <c r="D477" s="14">
        <v>0</v>
      </c>
    </row>
    <row r="478" customFormat="1" ht="15.75" spans="1:4">
      <c r="A478" s="51" t="s">
        <v>419</v>
      </c>
      <c r="B478" s="53">
        <v>0</v>
      </c>
      <c r="C478" s="53">
        <v>0</v>
      </c>
      <c r="D478" s="14">
        <v>0</v>
      </c>
    </row>
    <row r="479" customFormat="1" ht="15.75" spans="1:4">
      <c r="A479" s="51" t="s">
        <v>420</v>
      </c>
      <c r="B479" s="53">
        <v>0</v>
      </c>
      <c r="C479" s="53">
        <v>0</v>
      </c>
      <c r="D479" s="14">
        <v>0</v>
      </c>
    </row>
    <row r="480" customFormat="1" ht="15.75" spans="1:4">
      <c r="A480" s="51" t="s">
        <v>421</v>
      </c>
      <c r="B480" s="53">
        <v>0</v>
      </c>
      <c r="C480" s="53">
        <v>0</v>
      </c>
      <c r="D480" s="14">
        <v>0</v>
      </c>
    </row>
    <row r="481" customFormat="1" ht="15.75" spans="1:4">
      <c r="A481" s="51" t="s">
        <v>422</v>
      </c>
      <c r="B481" s="53">
        <v>0</v>
      </c>
      <c r="C481" s="53">
        <v>0</v>
      </c>
      <c r="D481" s="14">
        <v>0</v>
      </c>
    </row>
    <row r="482" customFormat="1" ht="15.75" spans="1:4">
      <c r="A482" s="51" t="s">
        <v>423</v>
      </c>
      <c r="B482" s="53">
        <f>SUM(B483:B489)</f>
        <v>0</v>
      </c>
      <c r="C482" s="53">
        <f>SUM(C483:C489)</f>
        <v>0</v>
      </c>
      <c r="D482" s="14">
        <v>0</v>
      </c>
    </row>
    <row r="483" customFormat="1" ht="15.75" spans="1:4">
      <c r="A483" s="51" t="s">
        <v>113</v>
      </c>
      <c r="B483" s="53"/>
      <c r="C483" s="53"/>
      <c r="D483" s="14">
        <v>0</v>
      </c>
    </row>
    <row r="484" customFormat="1" ht="15.75" spans="1:4">
      <c r="A484" s="51" t="s">
        <v>114</v>
      </c>
      <c r="B484" s="53"/>
      <c r="C484" s="53"/>
      <c r="D484" s="14">
        <v>0</v>
      </c>
    </row>
    <row r="485" customFormat="1" ht="15.75" spans="1:4">
      <c r="A485" s="51" t="s">
        <v>115</v>
      </c>
      <c r="B485" s="53"/>
      <c r="C485" s="53"/>
      <c r="D485" s="14">
        <v>0</v>
      </c>
    </row>
    <row r="486" customFormat="1" ht="15.75" spans="1:4">
      <c r="A486" s="51" t="s">
        <v>424</v>
      </c>
      <c r="B486" s="53"/>
      <c r="C486" s="53"/>
      <c r="D486" s="14">
        <v>0</v>
      </c>
    </row>
    <row r="487" customFormat="1" ht="15.75" spans="1:4">
      <c r="A487" s="51" t="s">
        <v>425</v>
      </c>
      <c r="B487" s="53"/>
      <c r="C487" s="53"/>
      <c r="D487" s="14">
        <v>0</v>
      </c>
    </row>
    <row r="488" customFormat="1" ht="15.75" spans="1:4">
      <c r="A488" s="51" t="s">
        <v>426</v>
      </c>
      <c r="B488" s="53"/>
      <c r="C488" s="53"/>
      <c r="D488" s="14">
        <v>0</v>
      </c>
    </row>
    <row r="489" customFormat="1" ht="15.75" spans="1:4">
      <c r="A489" s="51" t="s">
        <v>427</v>
      </c>
      <c r="B489" s="53"/>
      <c r="C489" s="53"/>
      <c r="D489" s="14">
        <v>0</v>
      </c>
    </row>
    <row r="490" customFormat="1" ht="15.75" spans="1:4">
      <c r="A490" s="51" t="s">
        <v>428</v>
      </c>
      <c r="B490" s="53">
        <f>SUM(B491:B493)</f>
        <v>110</v>
      </c>
      <c r="C490" s="53">
        <f>SUM(C491:C493)</f>
        <v>110</v>
      </c>
      <c r="D490" s="14">
        <f t="shared" ref="D490:D496" si="4">B490/C490*100</f>
        <v>100</v>
      </c>
    </row>
    <row r="491" customFormat="1" ht="15.75" spans="1:4">
      <c r="A491" s="51" t="s">
        <v>429</v>
      </c>
      <c r="B491" s="53">
        <v>0</v>
      </c>
      <c r="C491" s="53">
        <v>0</v>
      </c>
      <c r="D491" s="14">
        <v>0</v>
      </c>
    </row>
    <row r="492" customFormat="1" ht="15.75" spans="1:4">
      <c r="A492" s="51" t="s">
        <v>430</v>
      </c>
      <c r="B492" s="53">
        <v>0</v>
      </c>
      <c r="C492" s="53">
        <v>0</v>
      </c>
      <c r="D492" s="14">
        <v>0</v>
      </c>
    </row>
    <row r="493" customFormat="1" ht="15.75" spans="1:4">
      <c r="A493" s="51" t="s">
        <v>431</v>
      </c>
      <c r="B493" s="53">
        <v>110</v>
      </c>
      <c r="C493" s="53">
        <v>110</v>
      </c>
      <c r="D493" s="14">
        <f>B493/C493*100</f>
        <v>100</v>
      </c>
    </row>
    <row r="494" customFormat="1" ht="15.75" spans="1:4">
      <c r="A494" s="51" t="s">
        <v>75</v>
      </c>
      <c r="B494" s="53">
        <f>SUBTOTAL(9,B619,B616,B608,B604,B600,B597,B594,B591,B588,B585,B580,B571,B563,B556,B547,B537,B533,B524,B522,B514,B495)</f>
        <v>0</v>
      </c>
      <c r="C494" s="53">
        <f>SUBTOTAL(9,C619,C616,C608,C604,C600,C597,C594,C591,C588,C585,C580,C571,C563,C556,C547,C537,C533,C524,C522,C514,C495)</f>
        <v>0</v>
      </c>
      <c r="D494" s="14">
        <v>0</v>
      </c>
    </row>
    <row r="495" customFormat="1" ht="15.75" spans="1:4">
      <c r="A495" s="51" t="s">
        <v>432</v>
      </c>
      <c r="B495" s="53">
        <f>SUM(B496:B513)</f>
        <v>0</v>
      </c>
      <c r="C495" s="53">
        <f>SUM(C496:C513)</f>
        <v>0</v>
      </c>
      <c r="D495" s="14">
        <v>0</v>
      </c>
    </row>
    <row r="496" customFormat="1" ht="15.75" spans="1:4">
      <c r="A496" s="51" t="s">
        <v>113</v>
      </c>
      <c r="B496" s="53"/>
      <c r="C496" s="53"/>
      <c r="D496" s="14">
        <v>0</v>
      </c>
    </row>
    <row r="497" customFormat="1" ht="15.75" spans="1:4">
      <c r="A497" s="51" t="s">
        <v>114</v>
      </c>
      <c r="B497" s="53"/>
      <c r="C497" s="53"/>
      <c r="D497" s="14">
        <v>0</v>
      </c>
    </row>
    <row r="498" customFormat="1" ht="15.75" spans="1:4">
      <c r="A498" s="51" t="s">
        <v>115</v>
      </c>
      <c r="B498" s="53"/>
      <c r="C498" s="53"/>
      <c r="D498" s="14">
        <v>0</v>
      </c>
    </row>
    <row r="499" customFormat="1" ht="15.75" spans="1:4">
      <c r="A499" s="51" t="s">
        <v>433</v>
      </c>
      <c r="B499" s="53"/>
      <c r="C499" s="53"/>
      <c r="D499" s="14">
        <v>0</v>
      </c>
    </row>
    <row r="500" customFormat="1" ht="15.75" spans="1:4">
      <c r="A500" s="51" t="s">
        <v>434</v>
      </c>
      <c r="B500" s="53"/>
      <c r="C500" s="53"/>
      <c r="D500" s="14">
        <v>0</v>
      </c>
    </row>
    <row r="501" customFormat="1" ht="15.75" spans="1:4">
      <c r="A501" s="51" t="s">
        <v>435</v>
      </c>
      <c r="B501" s="53"/>
      <c r="C501" s="53"/>
      <c r="D501" s="14">
        <v>0</v>
      </c>
    </row>
    <row r="502" customFormat="1" ht="15.75" spans="1:4">
      <c r="A502" s="51" t="s">
        <v>436</v>
      </c>
      <c r="B502" s="53"/>
      <c r="C502" s="53"/>
      <c r="D502" s="14">
        <v>0</v>
      </c>
    </row>
    <row r="503" customFormat="1" ht="15.75" spans="1:4">
      <c r="A503" s="51" t="s">
        <v>155</v>
      </c>
      <c r="B503" s="53"/>
      <c r="C503" s="53"/>
      <c r="D503" s="14">
        <v>0</v>
      </c>
    </row>
    <row r="504" customFormat="1" ht="15.75" spans="1:4">
      <c r="A504" s="51" t="s">
        <v>437</v>
      </c>
      <c r="B504" s="53"/>
      <c r="C504" s="53"/>
      <c r="D504" s="14">
        <v>0</v>
      </c>
    </row>
    <row r="505" customFormat="1" ht="15.75" spans="1:4">
      <c r="A505" s="51" t="s">
        <v>438</v>
      </c>
      <c r="B505" s="53"/>
      <c r="C505" s="53"/>
      <c r="D505" s="14">
        <v>0</v>
      </c>
    </row>
    <row r="506" customFormat="1" ht="15.75" spans="1:4">
      <c r="A506" s="51" t="s">
        <v>439</v>
      </c>
      <c r="B506" s="53"/>
      <c r="C506" s="53"/>
      <c r="D506" s="14">
        <v>0</v>
      </c>
    </row>
    <row r="507" customFormat="1" ht="15.75" spans="1:4">
      <c r="A507" s="51" t="s">
        <v>440</v>
      </c>
      <c r="B507" s="53"/>
      <c r="C507" s="53"/>
      <c r="D507" s="14">
        <v>0</v>
      </c>
    </row>
    <row r="508" customFormat="1" ht="15.75" spans="1:4">
      <c r="A508" s="51" t="s">
        <v>441</v>
      </c>
      <c r="B508" s="53"/>
      <c r="C508" s="53"/>
      <c r="D508" s="14">
        <v>0</v>
      </c>
    </row>
    <row r="509" customFormat="1" ht="15.75" spans="1:4">
      <c r="A509" s="51" t="s">
        <v>442</v>
      </c>
      <c r="B509" s="53"/>
      <c r="C509" s="53"/>
      <c r="D509" s="14">
        <v>0</v>
      </c>
    </row>
    <row r="510" customFormat="1" ht="15.75" spans="1:4">
      <c r="A510" s="51" t="s">
        <v>443</v>
      </c>
      <c r="B510" s="53"/>
      <c r="C510" s="53"/>
      <c r="D510" s="14">
        <v>0</v>
      </c>
    </row>
    <row r="511" customFormat="1" ht="15.75" spans="1:4">
      <c r="A511" s="51" t="s">
        <v>444</v>
      </c>
      <c r="B511" s="53"/>
      <c r="C511" s="53"/>
      <c r="D511" s="14">
        <v>0</v>
      </c>
    </row>
    <row r="512" customFormat="1" ht="15.75" spans="1:4">
      <c r="A512" s="51" t="s">
        <v>122</v>
      </c>
      <c r="B512" s="53"/>
      <c r="C512" s="53"/>
      <c r="D512" s="14">
        <v>0</v>
      </c>
    </row>
    <row r="513" customFormat="1" ht="15.75" spans="1:4">
      <c r="A513" s="51" t="s">
        <v>445</v>
      </c>
      <c r="B513" s="53"/>
      <c r="C513" s="53"/>
      <c r="D513" s="14">
        <v>0</v>
      </c>
    </row>
    <row r="514" customFormat="1" ht="15.75" spans="1:4">
      <c r="A514" s="51" t="s">
        <v>446</v>
      </c>
      <c r="B514" s="53">
        <f>SUM(B515:B521)</f>
        <v>0</v>
      </c>
      <c r="C514" s="53">
        <f>SUM(C515:C521)</f>
        <v>0</v>
      </c>
      <c r="D514" s="14">
        <v>0</v>
      </c>
    </row>
    <row r="515" customFormat="1" ht="15.75" spans="1:4">
      <c r="A515" s="51" t="s">
        <v>113</v>
      </c>
      <c r="B515" s="53"/>
      <c r="C515" s="53"/>
      <c r="D515" s="14">
        <v>0</v>
      </c>
    </row>
    <row r="516" customFormat="1" ht="15.75" spans="1:4">
      <c r="A516" s="51" t="s">
        <v>114</v>
      </c>
      <c r="B516" s="53"/>
      <c r="C516" s="53"/>
      <c r="D516" s="14">
        <v>0</v>
      </c>
    </row>
    <row r="517" customFormat="1" ht="15.75" spans="1:4">
      <c r="A517" s="51" t="s">
        <v>115</v>
      </c>
      <c r="B517" s="53"/>
      <c r="C517" s="53"/>
      <c r="D517" s="14">
        <v>0</v>
      </c>
    </row>
    <row r="518" customFormat="1" ht="15.75" spans="1:4">
      <c r="A518" s="51" t="s">
        <v>447</v>
      </c>
      <c r="B518" s="53"/>
      <c r="C518" s="53"/>
      <c r="D518" s="14">
        <v>0</v>
      </c>
    </row>
    <row r="519" customFormat="1" ht="15.75" spans="1:4">
      <c r="A519" s="51" t="s">
        <v>448</v>
      </c>
      <c r="B519" s="53"/>
      <c r="C519" s="53"/>
      <c r="D519" s="14">
        <v>0</v>
      </c>
    </row>
    <row r="520" customFormat="1" ht="15.75" spans="1:4">
      <c r="A520" s="51" t="s">
        <v>449</v>
      </c>
      <c r="B520" s="53"/>
      <c r="C520" s="53"/>
      <c r="D520" s="14">
        <v>0</v>
      </c>
    </row>
    <row r="521" customFormat="1" ht="15.75" spans="1:4">
      <c r="A521" s="51" t="s">
        <v>450</v>
      </c>
      <c r="B521" s="53"/>
      <c r="C521" s="53"/>
      <c r="D521" s="14">
        <v>0</v>
      </c>
    </row>
    <row r="522" customFormat="1" ht="15.75" spans="1:4">
      <c r="A522" s="51" t="s">
        <v>451</v>
      </c>
      <c r="B522" s="53">
        <f>SUM(B523)</f>
        <v>0</v>
      </c>
      <c r="C522" s="53">
        <f>SUM(C523)</f>
        <v>0</v>
      </c>
      <c r="D522" s="14">
        <v>0</v>
      </c>
    </row>
    <row r="523" customFormat="1" ht="15.75" spans="1:4">
      <c r="A523" s="51" t="s">
        <v>452</v>
      </c>
      <c r="B523" s="53">
        <v>0</v>
      </c>
      <c r="C523" s="53">
        <v>0</v>
      </c>
      <c r="D523" s="14">
        <v>0</v>
      </c>
    </row>
    <row r="524" customFormat="1" ht="15.75" spans="1:4">
      <c r="A524" s="51" t="s">
        <v>453</v>
      </c>
      <c r="B524" s="53">
        <f>SUM(B525:B532)</f>
        <v>0</v>
      </c>
      <c r="C524" s="53">
        <f>SUM(C525:C532)</f>
        <v>0</v>
      </c>
      <c r="D524" s="14">
        <v>0</v>
      </c>
    </row>
    <row r="525" customFormat="1" ht="15.75" spans="1:4">
      <c r="A525" s="51" t="s">
        <v>454</v>
      </c>
      <c r="B525" s="53">
        <v>0</v>
      </c>
      <c r="C525" s="53">
        <v>0</v>
      </c>
      <c r="D525" s="14">
        <v>0</v>
      </c>
    </row>
    <row r="526" customFormat="1" ht="15.75" spans="1:4">
      <c r="A526" s="51" t="s">
        <v>455</v>
      </c>
      <c r="B526" s="53">
        <v>0</v>
      </c>
      <c r="C526" s="53">
        <v>0</v>
      </c>
      <c r="D526" s="14">
        <v>0</v>
      </c>
    </row>
    <row r="527" customFormat="1" ht="15.75" spans="1:4">
      <c r="A527" s="51" t="s">
        <v>456</v>
      </c>
      <c r="B527" s="53">
        <v>0</v>
      </c>
      <c r="C527" s="53">
        <v>0</v>
      </c>
      <c r="D527" s="14">
        <v>0</v>
      </c>
    </row>
    <row r="528" customFormat="1" ht="15.75" spans="1:4">
      <c r="A528" s="51" t="s">
        <v>457</v>
      </c>
      <c r="B528" s="53">
        <v>0</v>
      </c>
      <c r="C528" s="53">
        <v>0</v>
      </c>
      <c r="D528" s="14">
        <v>0</v>
      </c>
    </row>
    <row r="529" customFormat="1" ht="15.75" spans="1:4">
      <c r="A529" s="51" t="s">
        <v>458</v>
      </c>
      <c r="B529" s="53">
        <v>0</v>
      </c>
      <c r="C529" s="53">
        <v>0</v>
      </c>
      <c r="D529" s="14">
        <v>0</v>
      </c>
    </row>
    <row r="530" customFormat="1" ht="15.75" spans="1:4">
      <c r="A530" s="51" t="s">
        <v>459</v>
      </c>
      <c r="B530" s="53"/>
      <c r="C530" s="53"/>
      <c r="D530" s="14">
        <v>0</v>
      </c>
    </row>
    <row r="531" customFormat="1" ht="15.75" spans="1:4">
      <c r="A531" s="51" t="s">
        <v>460</v>
      </c>
      <c r="B531" s="53">
        <v>0</v>
      </c>
      <c r="C531" s="53">
        <v>0</v>
      </c>
      <c r="D531" s="14">
        <v>0</v>
      </c>
    </row>
    <row r="532" customFormat="1" ht="15.75" spans="1:4">
      <c r="A532" s="51" t="s">
        <v>461</v>
      </c>
      <c r="B532" s="53">
        <v>0</v>
      </c>
      <c r="C532" s="53">
        <v>0</v>
      </c>
      <c r="D532" s="14">
        <v>0</v>
      </c>
    </row>
    <row r="533" customFormat="1" ht="15.75" spans="1:4">
      <c r="A533" s="51" t="s">
        <v>462</v>
      </c>
      <c r="B533" s="53">
        <f>SUM(B534:B536)</f>
        <v>0</v>
      </c>
      <c r="C533" s="53">
        <f>SUM(C534:C536)</f>
        <v>0</v>
      </c>
      <c r="D533" s="14">
        <v>0</v>
      </c>
    </row>
    <row r="534" customFormat="1" ht="15.75" spans="1:4">
      <c r="A534" s="51" t="s">
        <v>463</v>
      </c>
      <c r="B534" s="53">
        <v>0</v>
      </c>
      <c r="C534" s="53">
        <v>0</v>
      </c>
      <c r="D534" s="14">
        <v>0</v>
      </c>
    </row>
    <row r="535" customFormat="1" ht="15.75" spans="1:4">
      <c r="A535" s="51" t="s">
        <v>464</v>
      </c>
      <c r="B535" s="53">
        <v>0</v>
      </c>
      <c r="C535" s="53">
        <v>0</v>
      </c>
      <c r="D535" s="14">
        <v>0</v>
      </c>
    </row>
    <row r="536" customFormat="1" ht="15.75" spans="1:4">
      <c r="A536" s="51" t="s">
        <v>465</v>
      </c>
      <c r="B536" s="53">
        <v>0</v>
      </c>
      <c r="C536" s="53">
        <v>0</v>
      </c>
      <c r="D536" s="14">
        <v>0</v>
      </c>
    </row>
    <row r="537" customFormat="1" ht="15.75" spans="1:4">
      <c r="A537" s="51" t="s">
        <v>466</v>
      </c>
      <c r="B537" s="53">
        <f>SUM(B538:B546)</f>
        <v>0</v>
      </c>
      <c r="C537" s="53">
        <f>SUM(C538:C546)</f>
        <v>0</v>
      </c>
      <c r="D537" s="14">
        <v>0</v>
      </c>
    </row>
    <row r="538" customFormat="1" ht="15.75" spans="1:4">
      <c r="A538" s="51" t="s">
        <v>467</v>
      </c>
      <c r="B538" s="53">
        <v>0</v>
      </c>
      <c r="C538" s="53">
        <v>0</v>
      </c>
      <c r="D538" s="14">
        <v>0</v>
      </c>
    </row>
    <row r="539" customFormat="1" ht="15.75" spans="1:4">
      <c r="A539" s="51" t="s">
        <v>468</v>
      </c>
      <c r="B539" s="53">
        <v>0</v>
      </c>
      <c r="C539" s="53">
        <v>0</v>
      </c>
      <c r="D539" s="14">
        <v>0</v>
      </c>
    </row>
    <row r="540" customFormat="1" ht="15.75" spans="1:4">
      <c r="A540" s="51" t="s">
        <v>469</v>
      </c>
      <c r="B540" s="53"/>
      <c r="C540" s="53"/>
      <c r="D540" s="14">
        <v>0</v>
      </c>
    </row>
    <row r="541" customFormat="1" ht="15.75" spans="1:4">
      <c r="A541" s="51" t="s">
        <v>470</v>
      </c>
      <c r="B541" s="53"/>
      <c r="C541" s="53"/>
      <c r="D541" s="14">
        <v>0</v>
      </c>
    </row>
    <row r="542" customFormat="1" ht="15.75" spans="1:4">
      <c r="A542" s="51" t="s">
        <v>471</v>
      </c>
      <c r="B542" s="53"/>
      <c r="C542" s="53"/>
      <c r="D542" s="14">
        <v>0</v>
      </c>
    </row>
    <row r="543" customFormat="1" ht="15.75" spans="1:4">
      <c r="A543" s="51" t="s">
        <v>472</v>
      </c>
      <c r="B543" s="53"/>
      <c r="C543" s="53"/>
      <c r="D543" s="14">
        <v>0</v>
      </c>
    </row>
    <row r="544" customFormat="1" ht="15.75" spans="1:4">
      <c r="A544" s="51" t="s">
        <v>473</v>
      </c>
      <c r="B544" s="53"/>
      <c r="C544" s="53"/>
      <c r="D544" s="14">
        <v>0</v>
      </c>
    </row>
    <row r="545" customFormat="1" ht="15.75" spans="1:4">
      <c r="A545" s="51" t="s">
        <v>474</v>
      </c>
      <c r="B545" s="53"/>
      <c r="C545" s="53"/>
      <c r="D545" s="14">
        <v>0</v>
      </c>
    </row>
    <row r="546" customFormat="1" ht="15.75" spans="1:4">
      <c r="A546" s="51" t="s">
        <v>475</v>
      </c>
      <c r="B546" s="53"/>
      <c r="C546" s="53"/>
      <c r="D546" s="14">
        <v>0</v>
      </c>
    </row>
    <row r="547" customFormat="1" ht="15.75" spans="1:4">
      <c r="A547" s="51" t="s">
        <v>476</v>
      </c>
      <c r="B547" s="53">
        <f>SUM(B548:B555)</f>
        <v>0</v>
      </c>
      <c r="C547" s="53">
        <f>SUM(C548:C555)</f>
        <v>0</v>
      </c>
      <c r="D547" s="14">
        <v>0</v>
      </c>
    </row>
    <row r="548" customFormat="1" ht="15.75" spans="1:4">
      <c r="A548" s="51" t="s">
        <v>477</v>
      </c>
      <c r="B548" s="53"/>
      <c r="C548" s="53"/>
      <c r="D548" s="14">
        <v>0</v>
      </c>
    </row>
    <row r="549" customFormat="1" ht="15.75" spans="1:4">
      <c r="A549" s="51" t="s">
        <v>478</v>
      </c>
      <c r="B549" s="53"/>
      <c r="C549" s="53"/>
      <c r="D549" s="14">
        <v>0</v>
      </c>
    </row>
    <row r="550" customFormat="1" ht="15.75" spans="1:4">
      <c r="A550" s="51" t="s">
        <v>479</v>
      </c>
      <c r="B550" s="53"/>
      <c r="C550" s="53"/>
      <c r="D550" s="14">
        <v>0</v>
      </c>
    </row>
    <row r="551" customFormat="1" ht="15.75" spans="1:4">
      <c r="A551" s="51" t="s">
        <v>480</v>
      </c>
      <c r="B551" s="53"/>
      <c r="C551" s="53"/>
      <c r="D551" s="14">
        <v>0</v>
      </c>
    </row>
    <row r="552" customFormat="1" ht="15.75" spans="1:4">
      <c r="A552" s="51" t="s">
        <v>481</v>
      </c>
      <c r="B552" s="53"/>
      <c r="C552" s="53"/>
      <c r="D552" s="14">
        <v>0</v>
      </c>
    </row>
    <row r="553" customFormat="1" ht="15.75" spans="1:4">
      <c r="A553" s="51" t="s">
        <v>482</v>
      </c>
      <c r="B553" s="53"/>
      <c r="C553" s="53"/>
      <c r="D553" s="14">
        <v>0</v>
      </c>
    </row>
    <row r="554" customFormat="1" ht="15.75" spans="1:4">
      <c r="A554" s="51" t="s">
        <v>483</v>
      </c>
      <c r="B554" s="53"/>
      <c r="C554" s="53"/>
      <c r="D554" s="14">
        <v>0</v>
      </c>
    </row>
    <row r="555" customFormat="1" ht="15.75" spans="1:4">
      <c r="A555" s="51" t="s">
        <v>484</v>
      </c>
      <c r="B555" s="53"/>
      <c r="C555" s="53"/>
      <c r="D555" s="14">
        <v>0</v>
      </c>
    </row>
    <row r="556" customFormat="1" ht="15.75" spans="1:4">
      <c r="A556" s="51" t="s">
        <v>485</v>
      </c>
      <c r="B556" s="53">
        <f>SUM(B557:B562)</f>
        <v>0</v>
      </c>
      <c r="C556" s="53">
        <f>SUM(C557:C562)</f>
        <v>0</v>
      </c>
      <c r="D556" s="14">
        <v>0</v>
      </c>
    </row>
    <row r="557" customFormat="1" ht="15.75" spans="1:4">
      <c r="A557" s="51" t="s">
        <v>486</v>
      </c>
      <c r="B557" s="53"/>
      <c r="C557" s="53"/>
      <c r="D557" s="14">
        <v>0</v>
      </c>
    </row>
    <row r="558" customFormat="1" ht="15.75" spans="1:4">
      <c r="A558" s="51" t="s">
        <v>487</v>
      </c>
      <c r="B558" s="53"/>
      <c r="C558" s="53"/>
      <c r="D558" s="14">
        <v>0</v>
      </c>
    </row>
    <row r="559" customFormat="1" ht="15.75" spans="1:4">
      <c r="A559" s="51" t="s">
        <v>488</v>
      </c>
      <c r="B559" s="53"/>
      <c r="C559" s="53"/>
      <c r="D559" s="14">
        <v>0</v>
      </c>
    </row>
    <row r="560" customFormat="1" ht="15.75" spans="1:4">
      <c r="A560" s="51" t="s">
        <v>489</v>
      </c>
      <c r="B560" s="53"/>
      <c r="C560" s="53"/>
      <c r="D560" s="14">
        <v>0</v>
      </c>
    </row>
    <row r="561" customFormat="1" ht="15.75" spans="1:4">
      <c r="A561" s="51" t="s">
        <v>490</v>
      </c>
      <c r="B561" s="53"/>
      <c r="C561" s="53"/>
      <c r="D561" s="14">
        <v>0</v>
      </c>
    </row>
    <row r="562" customFormat="1" ht="15.75" spans="1:4">
      <c r="A562" s="51" t="s">
        <v>491</v>
      </c>
      <c r="B562" s="53"/>
      <c r="C562" s="53"/>
      <c r="D562" s="14">
        <v>0</v>
      </c>
    </row>
    <row r="563" customFormat="1" ht="15.75" spans="1:4">
      <c r="A563" s="51" t="s">
        <v>492</v>
      </c>
      <c r="B563" s="53">
        <f>SUM(B564:B570)</f>
        <v>0</v>
      </c>
      <c r="C563" s="53">
        <f>SUM(C564:C570)</f>
        <v>0</v>
      </c>
      <c r="D563" s="14">
        <v>0</v>
      </c>
    </row>
    <row r="564" customFormat="1" ht="15.75" spans="1:4">
      <c r="A564" s="51" t="s">
        <v>493</v>
      </c>
      <c r="B564" s="53"/>
      <c r="C564" s="53"/>
      <c r="D564" s="14">
        <v>0</v>
      </c>
    </row>
    <row r="565" customFormat="1" ht="15.75" spans="1:4">
      <c r="A565" s="51" t="s">
        <v>494</v>
      </c>
      <c r="B565" s="53"/>
      <c r="C565" s="53"/>
      <c r="D565" s="14">
        <v>0</v>
      </c>
    </row>
    <row r="566" customFormat="1" ht="15.75" spans="1:4">
      <c r="A566" s="51" t="s">
        <v>495</v>
      </c>
      <c r="B566" s="53"/>
      <c r="C566" s="53"/>
      <c r="D566" s="14">
        <v>0</v>
      </c>
    </row>
    <row r="567" customFormat="1" ht="15.75" spans="1:4">
      <c r="A567" s="51" t="s">
        <v>496</v>
      </c>
      <c r="B567" s="53"/>
      <c r="C567" s="53"/>
      <c r="D567" s="14">
        <v>0</v>
      </c>
    </row>
    <row r="568" customFormat="1" ht="15.75" spans="1:4">
      <c r="A568" s="51" t="s">
        <v>497</v>
      </c>
      <c r="B568" s="53"/>
      <c r="C568" s="53"/>
      <c r="D568" s="14">
        <v>0</v>
      </c>
    </row>
    <row r="569" customFormat="1" ht="15.75" spans="1:4">
      <c r="A569" s="51" t="s">
        <v>498</v>
      </c>
      <c r="B569" s="53"/>
      <c r="C569" s="53"/>
      <c r="D569" s="14">
        <v>0</v>
      </c>
    </row>
    <row r="570" customFormat="1" ht="15.75" spans="1:4">
      <c r="A570" s="51" t="s">
        <v>499</v>
      </c>
      <c r="B570" s="53"/>
      <c r="C570" s="53"/>
      <c r="D570" s="14">
        <v>0</v>
      </c>
    </row>
    <row r="571" customFormat="1" ht="15.75" spans="1:4">
      <c r="A571" s="51" t="s">
        <v>500</v>
      </c>
      <c r="B571" s="53">
        <f>SUM(B572:B579)</f>
        <v>0</v>
      </c>
      <c r="C571" s="53">
        <f>SUM(C572:C579)</f>
        <v>0</v>
      </c>
      <c r="D571" s="14">
        <v>0</v>
      </c>
    </row>
    <row r="572" customFormat="1" ht="15.75" spans="1:4">
      <c r="A572" s="51" t="s">
        <v>113</v>
      </c>
      <c r="B572" s="53"/>
      <c r="C572" s="53"/>
      <c r="D572" s="14">
        <v>0</v>
      </c>
    </row>
    <row r="573" customFormat="1" ht="15.75" spans="1:4">
      <c r="A573" s="51" t="s">
        <v>114</v>
      </c>
      <c r="B573" s="53"/>
      <c r="C573" s="53"/>
      <c r="D573" s="14">
        <v>0</v>
      </c>
    </row>
    <row r="574" customFormat="1" ht="15.75" spans="1:4">
      <c r="A574" s="51" t="s">
        <v>115</v>
      </c>
      <c r="B574" s="53"/>
      <c r="C574" s="53"/>
      <c r="D574" s="14">
        <v>0</v>
      </c>
    </row>
    <row r="575" customFormat="1" ht="15.75" spans="1:4">
      <c r="A575" s="51" t="s">
        <v>501</v>
      </c>
      <c r="B575" s="53"/>
      <c r="C575" s="53"/>
      <c r="D575" s="14">
        <v>0</v>
      </c>
    </row>
    <row r="576" customFormat="1" ht="15.75" spans="1:4">
      <c r="A576" s="51" t="s">
        <v>502</v>
      </c>
      <c r="B576" s="53"/>
      <c r="C576" s="53"/>
      <c r="D576" s="14">
        <v>0</v>
      </c>
    </row>
    <row r="577" customFormat="1" ht="15.75" spans="1:4">
      <c r="A577" s="51" t="s">
        <v>503</v>
      </c>
      <c r="B577" s="53"/>
      <c r="C577" s="53"/>
      <c r="D577" s="14">
        <v>0</v>
      </c>
    </row>
    <row r="578" customFormat="1" ht="15.75" spans="1:4">
      <c r="A578" s="51" t="s">
        <v>504</v>
      </c>
      <c r="B578" s="53"/>
      <c r="C578" s="53"/>
      <c r="D578" s="14">
        <v>0</v>
      </c>
    </row>
    <row r="579" customFormat="1" ht="15.75" spans="1:4">
      <c r="A579" s="51" t="s">
        <v>505</v>
      </c>
      <c r="B579" s="53"/>
      <c r="C579" s="53"/>
      <c r="D579" s="14">
        <v>0</v>
      </c>
    </row>
    <row r="580" customFormat="1" ht="15.75" spans="1:4">
      <c r="A580" s="51" t="s">
        <v>506</v>
      </c>
      <c r="B580" s="53">
        <f>SUM(B581:B584)</f>
        <v>0</v>
      </c>
      <c r="C580" s="53">
        <f>SUM(C581:C584)</f>
        <v>0</v>
      </c>
      <c r="D580" s="14">
        <v>0</v>
      </c>
    </row>
    <row r="581" customFormat="1" ht="15.75" spans="1:4">
      <c r="A581" s="51" t="s">
        <v>113</v>
      </c>
      <c r="B581" s="53">
        <v>0</v>
      </c>
      <c r="C581" s="53">
        <v>0</v>
      </c>
      <c r="D581" s="14">
        <v>0</v>
      </c>
    </row>
    <row r="582" customFormat="1" ht="15.75" spans="1:4">
      <c r="A582" s="51" t="s">
        <v>114</v>
      </c>
      <c r="B582" s="53">
        <v>0</v>
      </c>
      <c r="C582" s="53">
        <v>0</v>
      </c>
      <c r="D582" s="14">
        <v>0</v>
      </c>
    </row>
    <row r="583" customFormat="1" ht="15.75" spans="1:4">
      <c r="A583" s="51" t="s">
        <v>115</v>
      </c>
      <c r="B583" s="53">
        <v>0</v>
      </c>
      <c r="C583" s="53">
        <v>0</v>
      </c>
      <c r="D583" s="14">
        <v>0</v>
      </c>
    </row>
    <row r="584" customFormat="1" ht="15.75" spans="1:4">
      <c r="A584" s="51" t="s">
        <v>507</v>
      </c>
      <c r="B584" s="53">
        <v>0</v>
      </c>
      <c r="C584" s="53">
        <v>0</v>
      </c>
      <c r="D584" s="14">
        <v>0</v>
      </c>
    </row>
    <row r="585" customFormat="1" ht="15.75" spans="1:4">
      <c r="A585" s="51" t="s">
        <v>508</v>
      </c>
      <c r="B585" s="53">
        <f>SUM(B586:B587)</f>
        <v>0</v>
      </c>
      <c r="C585" s="53">
        <f>SUM(C586:C587)</f>
        <v>0</v>
      </c>
      <c r="D585" s="14">
        <v>0</v>
      </c>
    </row>
    <row r="586" customFormat="1" ht="15.75" spans="1:4">
      <c r="A586" s="51" t="s">
        <v>509</v>
      </c>
      <c r="B586" s="53">
        <v>0</v>
      </c>
      <c r="C586" s="53">
        <v>0</v>
      </c>
      <c r="D586" s="14">
        <v>0</v>
      </c>
    </row>
    <row r="587" customFormat="1" ht="15.75" spans="1:4">
      <c r="A587" s="51" t="s">
        <v>510</v>
      </c>
      <c r="B587" s="53">
        <v>0</v>
      </c>
      <c r="C587" s="53">
        <v>0</v>
      </c>
      <c r="D587" s="14">
        <v>0</v>
      </c>
    </row>
    <row r="588" customFormat="1" ht="15.75" spans="1:4">
      <c r="A588" s="51" t="s">
        <v>511</v>
      </c>
      <c r="B588" s="53">
        <f>SUM(B589:B590)</f>
        <v>0</v>
      </c>
      <c r="C588" s="53">
        <f>SUM(C589:C590)</f>
        <v>0</v>
      </c>
      <c r="D588" s="14">
        <v>0</v>
      </c>
    </row>
    <row r="589" customFormat="1" ht="15.75" spans="1:4">
      <c r="A589" s="51" t="s">
        <v>512</v>
      </c>
      <c r="B589" s="53">
        <v>0</v>
      </c>
      <c r="C589" s="53">
        <v>0</v>
      </c>
      <c r="D589" s="14">
        <v>0</v>
      </c>
    </row>
    <row r="590" customFormat="1" ht="15.75" spans="1:4">
      <c r="A590" s="51" t="s">
        <v>513</v>
      </c>
      <c r="B590" s="53">
        <v>0</v>
      </c>
      <c r="C590" s="53">
        <v>0</v>
      </c>
      <c r="D590" s="14">
        <v>0</v>
      </c>
    </row>
    <row r="591" customFormat="1" ht="15.75" spans="1:4">
      <c r="A591" s="51" t="s">
        <v>514</v>
      </c>
      <c r="B591" s="53">
        <f>SUM(B592:B593)</f>
        <v>0</v>
      </c>
      <c r="C591" s="53">
        <f>SUM(C592:C593)</f>
        <v>0</v>
      </c>
      <c r="D591" s="14">
        <v>0</v>
      </c>
    </row>
    <row r="592" customFormat="1" ht="15.75" spans="1:4">
      <c r="A592" s="51" t="s">
        <v>515</v>
      </c>
      <c r="B592" s="53">
        <v>0</v>
      </c>
      <c r="C592" s="53">
        <v>0</v>
      </c>
      <c r="D592" s="14">
        <v>0</v>
      </c>
    </row>
    <row r="593" customFormat="1" ht="15.75" spans="1:4">
      <c r="A593" s="51" t="s">
        <v>516</v>
      </c>
      <c r="B593" s="53">
        <v>0</v>
      </c>
      <c r="C593" s="53">
        <v>0</v>
      </c>
      <c r="D593" s="14">
        <v>0</v>
      </c>
    </row>
    <row r="594" customFormat="1" ht="15.75" spans="1:4">
      <c r="A594" s="51" t="s">
        <v>517</v>
      </c>
      <c r="B594" s="53">
        <f>SUM(B595:B596)</f>
        <v>0</v>
      </c>
      <c r="C594" s="53">
        <f>SUM(C595:C596)</f>
        <v>0</v>
      </c>
      <c r="D594" s="14">
        <v>0</v>
      </c>
    </row>
    <row r="595" customFormat="1" ht="15.75" spans="1:4">
      <c r="A595" s="51" t="s">
        <v>518</v>
      </c>
      <c r="B595" s="53">
        <v>0</v>
      </c>
      <c r="C595" s="53">
        <v>0</v>
      </c>
      <c r="D595" s="14">
        <v>0</v>
      </c>
    </row>
    <row r="596" customFormat="1" ht="15.75" spans="1:4">
      <c r="A596" s="51" t="s">
        <v>519</v>
      </c>
      <c r="B596" s="53">
        <v>0</v>
      </c>
      <c r="C596" s="53">
        <v>0</v>
      </c>
      <c r="D596" s="14">
        <v>0</v>
      </c>
    </row>
    <row r="597" customFormat="1" ht="15.75" spans="1:4">
      <c r="A597" s="51" t="s">
        <v>520</v>
      </c>
      <c r="B597" s="53">
        <f>SUM(B598:B599)</f>
        <v>0</v>
      </c>
      <c r="C597" s="53">
        <f>SUM(C598:C599)</f>
        <v>0</v>
      </c>
      <c r="D597" s="14">
        <v>0</v>
      </c>
    </row>
    <row r="598" customFormat="1" ht="15.75" spans="1:4">
      <c r="A598" s="51" t="s">
        <v>521</v>
      </c>
      <c r="B598" s="53">
        <v>0</v>
      </c>
      <c r="C598" s="53">
        <v>0</v>
      </c>
      <c r="D598" s="14">
        <v>0</v>
      </c>
    </row>
    <row r="599" customFormat="1" ht="15.75" spans="1:4">
      <c r="A599" s="51" t="s">
        <v>522</v>
      </c>
      <c r="B599" s="53">
        <v>0</v>
      </c>
      <c r="C599" s="53">
        <v>0</v>
      </c>
      <c r="D599" s="14">
        <v>0</v>
      </c>
    </row>
    <row r="600" customFormat="1" ht="15.75" spans="1:4">
      <c r="A600" s="51" t="s">
        <v>523</v>
      </c>
      <c r="B600" s="53">
        <f>SUM(B601:B603)</f>
        <v>0</v>
      </c>
      <c r="C600" s="53">
        <f>SUM(C601:C603)</f>
        <v>0</v>
      </c>
      <c r="D600" s="14">
        <v>0</v>
      </c>
    </row>
    <row r="601" customFormat="1" ht="15.75" spans="1:4">
      <c r="A601" s="51" t="s">
        <v>524</v>
      </c>
      <c r="B601" s="53"/>
      <c r="C601" s="53"/>
      <c r="D601" s="14">
        <v>0</v>
      </c>
    </row>
    <row r="602" customFormat="1" ht="15.75" spans="1:4">
      <c r="A602" s="51" t="s">
        <v>525</v>
      </c>
      <c r="B602" s="53"/>
      <c r="C602" s="53"/>
      <c r="D602" s="14">
        <v>0</v>
      </c>
    </row>
    <row r="603" customFormat="1" ht="15.75" spans="1:4">
      <c r="A603" s="51" t="s">
        <v>526</v>
      </c>
      <c r="B603" s="53">
        <v>0</v>
      </c>
      <c r="C603" s="53">
        <v>0</v>
      </c>
      <c r="D603" s="14">
        <v>0</v>
      </c>
    </row>
    <row r="604" customFormat="1" ht="15.75" spans="1:4">
      <c r="A604" s="51" t="s">
        <v>527</v>
      </c>
      <c r="B604" s="53">
        <f>SUM(B605:B607)</f>
        <v>0</v>
      </c>
      <c r="C604" s="53">
        <f>SUM(C605:C607)</f>
        <v>0</v>
      </c>
      <c r="D604" s="14">
        <v>0</v>
      </c>
    </row>
    <row r="605" customFormat="1" ht="15.75" spans="1:4">
      <c r="A605" s="51" t="s">
        <v>528</v>
      </c>
      <c r="B605" s="53">
        <v>0</v>
      </c>
      <c r="C605" s="53">
        <v>0</v>
      </c>
      <c r="D605" s="14">
        <v>0</v>
      </c>
    </row>
    <row r="606" customFormat="1" ht="15.75" spans="1:4">
      <c r="A606" s="51" t="s">
        <v>529</v>
      </c>
      <c r="B606" s="53">
        <v>0</v>
      </c>
      <c r="C606" s="53">
        <v>0</v>
      </c>
      <c r="D606" s="14">
        <v>0</v>
      </c>
    </row>
    <row r="607" customFormat="1" ht="15.75" spans="1:4">
      <c r="A607" s="51" t="s">
        <v>530</v>
      </c>
      <c r="B607" s="53">
        <v>0</v>
      </c>
      <c r="C607" s="53">
        <v>0</v>
      </c>
      <c r="D607" s="14">
        <v>0</v>
      </c>
    </row>
    <row r="608" customFormat="1" ht="15.75" spans="1:4">
      <c r="A608" s="51" t="s">
        <v>531</v>
      </c>
      <c r="B608" s="53">
        <f>SUM(B609:B615)</f>
        <v>0</v>
      </c>
      <c r="C608" s="53">
        <f>SUM(C609:C615)</f>
        <v>0</v>
      </c>
      <c r="D608" s="14">
        <v>0</v>
      </c>
    </row>
    <row r="609" customFormat="1" ht="15.75" spans="1:4">
      <c r="A609" s="51" t="s">
        <v>113</v>
      </c>
      <c r="B609" s="53"/>
      <c r="C609" s="53"/>
      <c r="D609" s="14">
        <v>0</v>
      </c>
    </row>
    <row r="610" customFormat="1" ht="15.75" spans="1:4">
      <c r="A610" s="51" t="s">
        <v>114</v>
      </c>
      <c r="B610" s="53"/>
      <c r="C610" s="53"/>
      <c r="D610" s="14">
        <v>0</v>
      </c>
    </row>
    <row r="611" customFormat="1" ht="15.75" spans="1:4">
      <c r="A611" s="51" t="s">
        <v>115</v>
      </c>
      <c r="B611" s="53"/>
      <c r="C611" s="53"/>
      <c r="D611" s="14">
        <v>0</v>
      </c>
    </row>
    <row r="612" customFormat="1" ht="15.75" spans="1:4">
      <c r="A612" s="51" t="s">
        <v>532</v>
      </c>
      <c r="B612" s="53"/>
      <c r="C612" s="53"/>
      <c r="D612" s="14">
        <v>0</v>
      </c>
    </row>
    <row r="613" customFormat="1" ht="15.75" spans="1:4">
      <c r="A613" s="51" t="s">
        <v>533</v>
      </c>
      <c r="B613" s="53"/>
      <c r="C613" s="53"/>
      <c r="D613" s="14">
        <v>0</v>
      </c>
    </row>
    <row r="614" customFormat="1" ht="15.75" spans="1:4">
      <c r="A614" s="51" t="s">
        <v>122</v>
      </c>
      <c r="B614" s="53"/>
      <c r="C614" s="53"/>
      <c r="D614" s="14">
        <v>0</v>
      </c>
    </row>
    <row r="615" customFormat="1" ht="15.75" spans="1:4">
      <c r="A615" s="51" t="s">
        <v>534</v>
      </c>
      <c r="B615" s="53"/>
      <c r="C615" s="53"/>
      <c r="D615" s="14">
        <v>0</v>
      </c>
    </row>
    <row r="616" customFormat="1" ht="15.75" spans="1:4">
      <c r="A616" s="51" t="s">
        <v>535</v>
      </c>
      <c r="B616" s="53">
        <f>SUM(B617:B618)</f>
        <v>0</v>
      </c>
      <c r="C616" s="53">
        <f>SUM(C617:C618)</f>
        <v>0</v>
      </c>
      <c r="D616" s="14">
        <v>0</v>
      </c>
    </row>
    <row r="617" customFormat="1" ht="15.75" spans="1:4">
      <c r="A617" s="51" t="s">
        <v>536</v>
      </c>
      <c r="B617" s="53">
        <v>0</v>
      </c>
      <c r="C617" s="53">
        <v>0</v>
      </c>
      <c r="D617" s="14">
        <v>0</v>
      </c>
    </row>
    <row r="618" customFormat="1" ht="15.75" spans="1:4">
      <c r="A618" s="51" t="s">
        <v>537</v>
      </c>
      <c r="B618" s="53">
        <v>0</v>
      </c>
      <c r="C618" s="53">
        <v>0</v>
      </c>
      <c r="D618" s="14">
        <v>0</v>
      </c>
    </row>
    <row r="619" customFormat="1" ht="15.75" spans="1:4">
      <c r="A619" s="51" t="s">
        <v>538</v>
      </c>
      <c r="B619" s="53">
        <f>B620</f>
        <v>0</v>
      </c>
      <c r="C619" s="53">
        <f>C620</f>
        <v>0</v>
      </c>
      <c r="D619" s="14">
        <v>0</v>
      </c>
    </row>
    <row r="620" customFormat="1" ht="15.75" spans="1:4">
      <c r="A620" s="51" t="s">
        <v>539</v>
      </c>
      <c r="B620" s="53">
        <v>0</v>
      </c>
      <c r="C620" s="53">
        <v>0</v>
      </c>
      <c r="D620" s="14">
        <v>0</v>
      </c>
    </row>
    <row r="621" customFormat="1" ht="15.75" spans="1:4">
      <c r="A621" s="51" t="s">
        <v>76</v>
      </c>
      <c r="B621" s="53">
        <f>SUBTOTAL(9,B622,B627,B641,B645,B657,B660,B664,B669,B673,B677,B680,B689,B691)</f>
        <v>0</v>
      </c>
      <c r="C621" s="53">
        <f>SUBTOTAL(9,C622,C627,C641,C645,C657,C660,C664,C669,C673,C677,C680,C689,C691)</f>
        <v>0</v>
      </c>
      <c r="D621" s="14">
        <v>0</v>
      </c>
    </row>
    <row r="622" customFormat="1" ht="15.75" spans="1:4">
      <c r="A622" s="51" t="s">
        <v>540</v>
      </c>
      <c r="B622" s="53">
        <f>SUM(B623:B626)</f>
        <v>0</v>
      </c>
      <c r="C622" s="53">
        <f>SUM(C623:C626)</f>
        <v>0</v>
      </c>
      <c r="D622" s="14">
        <v>0</v>
      </c>
    </row>
    <row r="623" customFormat="1" ht="15.75" spans="1:4">
      <c r="A623" s="51" t="s">
        <v>113</v>
      </c>
      <c r="B623" s="53"/>
      <c r="C623" s="53"/>
      <c r="D623" s="14">
        <v>0</v>
      </c>
    </row>
    <row r="624" customFormat="1" ht="15.75" spans="1:4">
      <c r="A624" s="51" t="s">
        <v>114</v>
      </c>
      <c r="B624" s="53"/>
      <c r="C624" s="53"/>
      <c r="D624" s="14">
        <v>0</v>
      </c>
    </row>
    <row r="625" customFormat="1" ht="15.75" spans="1:4">
      <c r="A625" s="51" t="s">
        <v>115</v>
      </c>
      <c r="B625" s="53"/>
      <c r="C625" s="53"/>
      <c r="D625" s="14">
        <v>0</v>
      </c>
    </row>
    <row r="626" customFormat="1" ht="15.75" spans="1:4">
      <c r="A626" s="51" t="s">
        <v>541</v>
      </c>
      <c r="B626" s="53"/>
      <c r="C626" s="53"/>
      <c r="D626" s="14">
        <v>0</v>
      </c>
    </row>
    <row r="627" customFormat="1" ht="15.75" spans="1:4">
      <c r="A627" s="51" t="s">
        <v>542</v>
      </c>
      <c r="B627" s="53">
        <f>SUM(B628:B640)</f>
        <v>0</v>
      </c>
      <c r="C627" s="53">
        <f>SUM(C628:C640)</f>
        <v>0</v>
      </c>
      <c r="D627" s="14">
        <v>0</v>
      </c>
    </row>
    <row r="628" customFormat="1" ht="15.75" spans="1:4">
      <c r="A628" s="51" t="s">
        <v>543</v>
      </c>
      <c r="B628" s="53"/>
      <c r="C628" s="53"/>
      <c r="D628" s="14">
        <v>0</v>
      </c>
    </row>
    <row r="629" customFormat="1" ht="15.75" spans="1:4">
      <c r="A629" s="51" t="s">
        <v>544</v>
      </c>
      <c r="B629" s="53"/>
      <c r="C629" s="53"/>
      <c r="D629" s="14">
        <v>0</v>
      </c>
    </row>
    <row r="630" customFormat="1" ht="15.75" spans="1:4">
      <c r="A630" s="51" t="s">
        <v>545</v>
      </c>
      <c r="B630" s="53"/>
      <c r="C630" s="53"/>
      <c r="D630" s="14">
        <v>0</v>
      </c>
    </row>
    <row r="631" customFormat="1" ht="15.75" spans="1:4">
      <c r="A631" s="51" t="s">
        <v>546</v>
      </c>
      <c r="B631" s="53"/>
      <c r="C631" s="53"/>
      <c r="D631" s="14">
        <v>0</v>
      </c>
    </row>
    <row r="632" customFormat="1" ht="15.75" spans="1:4">
      <c r="A632" s="51" t="s">
        <v>547</v>
      </c>
      <c r="B632" s="53"/>
      <c r="C632" s="53"/>
      <c r="D632" s="14">
        <v>0</v>
      </c>
    </row>
    <row r="633" customFormat="1" ht="15.75" spans="1:4">
      <c r="A633" s="51" t="s">
        <v>548</v>
      </c>
      <c r="B633" s="53"/>
      <c r="C633" s="53"/>
      <c r="D633" s="14">
        <v>0</v>
      </c>
    </row>
    <row r="634" customFormat="1" ht="15.75" spans="1:4">
      <c r="A634" s="51" t="s">
        <v>549</v>
      </c>
      <c r="B634" s="53"/>
      <c r="C634" s="53"/>
      <c r="D634" s="14">
        <v>0</v>
      </c>
    </row>
    <row r="635" customFormat="1" ht="15.75" spans="1:4">
      <c r="A635" s="51" t="s">
        <v>550</v>
      </c>
      <c r="B635" s="53"/>
      <c r="C635" s="53"/>
      <c r="D635" s="14">
        <v>0</v>
      </c>
    </row>
    <row r="636" customFormat="1" ht="15.75" spans="1:4">
      <c r="A636" s="51" t="s">
        <v>551</v>
      </c>
      <c r="B636" s="53"/>
      <c r="C636" s="53"/>
      <c r="D636" s="14">
        <v>0</v>
      </c>
    </row>
    <row r="637" customFormat="1" ht="15.75" spans="1:4">
      <c r="A637" s="51" t="s">
        <v>552</v>
      </c>
      <c r="B637" s="53"/>
      <c r="C637" s="53"/>
      <c r="D637" s="14">
        <v>0</v>
      </c>
    </row>
    <row r="638" customFormat="1" ht="15.75" spans="1:4">
      <c r="A638" s="51" t="s">
        <v>553</v>
      </c>
      <c r="B638" s="53"/>
      <c r="C638" s="53"/>
      <c r="D638" s="14">
        <v>0</v>
      </c>
    </row>
    <row r="639" customFormat="1" ht="15.75" spans="1:4">
      <c r="A639" s="51" t="s">
        <v>554</v>
      </c>
      <c r="B639" s="53"/>
      <c r="C639" s="53"/>
      <c r="D639" s="14">
        <v>0</v>
      </c>
    </row>
    <row r="640" customFormat="1" ht="15.75" spans="1:4">
      <c r="A640" s="51" t="s">
        <v>555</v>
      </c>
      <c r="B640" s="53"/>
      <c r="C640" s="53"/>
      <c r="D640" s="14">
        <v>0</v>
      </c>
    </row>
    <row r="641" customFormat="1" ht="15.75" spans="1:4">
      <c r="A641" s="51" t="s">
        <v>556</v>
      </c>
      <c r="B641" s="53">
        <f>SUM(B642:B644)</f>
        <v>0</v>
      </c>
      <c r="C641" s="53">
        <f>SUM(C642:C644)</f>
        <v>0</v>
      </c>
      <c r="D641" s="14">
        <v>0</v>
      </c>
    </row>
    <row r="642" customFormat="1" ht="15.75" spans="1:4">
      <c r="A642" s="51" t="s">
        <v>557</v>
      </c>
      <c r="B642" s="53"/>
      <c r="C642" s="53"/>
      <c r="D642" s="14">
        <v>0</v>
      </c>
    </row>
    <row r="643" customFormat="1" ht="15.75" spans="1:4">
      <c r="A643" s="51" t="s">
        <v>558</v>
      </c>
      <c r="B643" s="53"/>
      <c r="C643" s="53"/>
      <c r="D643" s="14">
        <v>0</v>
      </c>
    </row>
    <row r="644" customFormat="1" ht="15.75" spans="1:4">
      <c r="A644" s="51" t="s">
        <v>559</v>
      </c>
      <c r="B644" s="53"/>
      <c r="C644" s="53"/>
      <c r="D644" s="14">
        <v>0</v>
      </c>
    </row>
    <row r="645" customFormat="1" ht="15.75" spans="1:4">
      <c r="A645" s="51" t="s">
        <v>560</v>
      </c>
      <c r="B645" s="53">
        <f>SUM(B646:B656)</f>
        <v>0</v>
      </c>
      <c r="C645" s="53">
        <f>SUM(C646:C656)</f>
        <v>0</v>
      </c>
      <c r="D645" s="14">
        <v>0</v>
      </c>
    </row>
    <row r="646" customFormat="1" ht="15.75" spans="1:4">
      <c r="A646" s="51" t="s">
        <v>561</v>
      </c>
      <c r="B646" s="53"/>
      <c r="C646" s="53"/>
      <c r="D646" s="14">
        <v>0</v>
      </c>
    </row>
    <row r="647" customFormat="1" ht="15.75" spans="1:4">
      <c r="A647" s="51" t="s">
        <v>562</v>
      </c>
      <c r="B647" s="53"/>
      <c r="C647" s="53"/>
      <c r="D647" s="14">
        <v>0</v>
      </c>
    </row>
    <row r="648" customFormat="1" ht="15.75" spans="1:4">
      <c r="A648" s="51" t="s">
        <v>563</v>
      </c>
      <c r="B648" s="53"/>
      <c r="C648" s="53"/>
      <c r="D648" s="14">
        <v>0</v>
      </c>
    </row>
    <row r="649" customFormat="1" ht="15.75" spans="1:4">
      <c r="A649" s="51" t="s">
        <v>564</v>
      </c>
      <c r="B649" s="53"/>
      <c r="C649" s="53"/>
      <c r="D649" s="14">
        <v>0</v>
      </c>
    </row>
    <row r="650" customFormat="1" ht="15.75" spans="1:4">
      <c r="A650" s="51" t="s">
        <v>565</v>
      </c>
      <c r="B650" s="53"/>
      <c r="C650" s="53"/>
      <c r="D650" s="14">
        <v>0</v>
      </c>
    </row>
    <row r="651" customFormat="1" ht="15.75" spans="1:4">
      <c r="A651" s="51" t="s">
        <v>566</v>
      </c>
      <c r="B651" s="53"/>
      <c r="C651" s="53"/>
      <c r="D651" s="14">
        <v>0</v>
      </c>
    </row>
    <row r="652" customFormat="1" ht="15.75" spans="1:4">
      <c r="A652" s="51" t="s">
        <v>567</v>
      </c>
      <c r="B652" s="53"/>
      <c r="C652" s="53"/>
      <c r="D652" s="14">
        <v>0</v>
      </c>
    </row>
    <row r="653" customFormat="1" ht="15.75" spans="1:4">
      <c r="A653" s="51" t="s">
        <v>568</v>
      </c>
      <c r="B653" s="53"/>
      <c r="C653" s="53"/>
      <c r="D653" s="14">
        <v>0</v>
      </c>
    </row>
    <row r="654" customFormat="1" ht="15.75" spans="1:4">
      <c r="A654" s="51" t="s">
        <v>569</v>
      </c>
      <c r="B654" s="53"/>
      <c r="C654" s="53"/>
      <c r="D654" s="14">
        <v>0</v>
      </c>
    </row>
    <row r="655" customFormat="1" ht="15.75" spans="1:4">
      <c r="A655" s="51" t="s">
        <v>570</v>
      </c>
      <c r="B655" s="53"/>
      <c r="C655" s="53"/>
      <c r="D655" s="14">
        <v>0</v>
      </c>
    </row>
    <row r="656" customFormat="1" ht="15.75" spans="1:4">
      <c r="A656" s="51" t="s">
        <v>571</v>
      </c>
      <c r="B656" s="53"/>
      <c r="C656" s="53"/>
      <c r="D656" s="14">
        <v>0</v>
      </c>
    </row>
    <row r="657" customFormat="1" ht="15.75" spans="1:4">
      <c r="A657" s="51" t="s">
        <v>572</v>
      </c>
      <c r="B657" s="53">
        <f>SUM(B658:B659)</f>
        <v>0</v>
      </c>
      <c r="C657" s="53">
        <f>SUM(C658:C659)</f>
        <v>0</v>
      </c>
      <c r="D657" s="14">
        <v>0</v>
      </c>
    </row>
    <row r="658" customFormat="1" ht="15.75" spans="1:4">
      <c r="A658" s="51" t="s">
        <v>573</v>
      </c>
      <c r="B658" s="53">
        <v>0</v>
      </c>
      <c r="C658" s="53">
        <v>0</v>
      </c>
      <c r="D658" s="14">
        <v>0</v>
      </c>
    </row>
    <row r="659" customFormat="1" ht="15.75" spans="1:4">
      <c r="A659" s="51" t="s">
        <v>574</v>
      </c>
      <c r="B659" s="53"/>
      <c r="C659" s="53">
        <v>0</v>
      </c>
      <c r="D659" s="14">
        <v>0</v>
      </c>
    </row>
    <row r="660" customFormat="1" ht="15.75" spans="1:4">
      <c r="A660" s="51" t="s">
        <v>575</v>
      </c>
      <c r="B660" s="53">
        <f>SUM(B661:B663)</f>
        <v>0</v>
      </c>
      <c r="C660" s="53">
        <f>SUM(C661:C663)</f>
        <v>0</v>
      </c>
      <c r="D660" s="14">
        <v>0</v>
      </c>
    </row>
    <row r="661" customFormat="1" ht="15.75" spans="1:4">
      <c r="A661" s="51" t="s">
        <v>576</v>
      </c>
      <c r="B661" s="53">
        <v>0</v>
      </c>
      <c r="C661" s="53">
        <v>0</v>
      </c>
      <c r="D661" s="14">
        <v>0</v>
      </c>
    </row>
    <row r="662" customFormat="1" ht="15.75" spans="1:4">
      <c r="A662" s="51" t="s">
        <v>577</v>
      </c>
      <c r="B662" s="53">
        <v>0</v>
      </c>
      <c r="C662" s="53">
        <v>0</v>
      </c>
      <c r="D662" s="14">
        <v>0</v>
      </c>
    </row>
    <row r="663" customFormat="1" ht="15.75" spans="1:4">
      <c r="A663" s="51" t="s">
        <v>578</v>
      </c>
      <c r="B663" s="53">
        <v>0</v>
      </c>
      <c r="C663" s="53">
        <v>0</v>
      </c>
      <c r="D663" s="14">
        <v>0</v>
      </c>
    </row>
    <row r="664" customFormat="1" ht="15.75" spans="1:4">
      <c r="A664" s="51" t="s">
        <v>579</v>
      </c>
      <c r="B664" s="53">
        <f>SUM(B665:B668)</f>
        <v>0</v>
      </c>
      <c r="C664" s="53">
        <f>SUM(C665:C668)</f>
        <v>0</v>
      </c>
      <c r="D664" s="14">
        <v>0</v>
      </c>
    </row>
    <row r="665" customFormat="1" ht="15.75" spans="1:4">
      <c r="A665" s="51" t="s">
        <v>580</v>
      </c>
      <c r="B665" s="53">
        <v>0</v>
      </c>
      <c r="C665" s="53">
        <v>0</v>
      </c>
      <c r="D665" s="14">
        <v>0</v>
      </c>
    </row>
    <row r="666" customFormat="1" ht="15.75" spans="1:4">
      <c r="A666" s="51" t="s">
        <v>581</v>
      </c>
      <c r="B666" s="53">
        <v>0</v>
      </c>
      <c r="C666" s="53">
        <v>0</v>
      </c>
      <c r="D666" s="14">
        <v>0</v>
      </c>
    </row>
    <row r="667" customFormat="1" ht="15.75" spans="1:4">
      <c r="A667" s="51" t="s">
        <v>582</v>
      </c>
      <c r="B667" s="53">
        <v>0</v>
      </c>
      <c r="C667" s="53">
        <v>0</v>
      </c>
      <c r="D667" s="14">
        <v>0</v>
      </c>
    </row>
    <row r="668" customFormat="1" ht="15.75" spans="1:4">
      <c r="A668" s="51" t="s">
        <v>583</v>
      </c>
      <c r="B668" s="53">
        <v>0</v>
      </c>
      <c r="C668" s="53">
        <v>0</v>
      </c>
      <c r="D668" s="14">
        <v>0</v>
      </c>
    </row>
    <row r="669" customFormat="1" ht="15.75" spans="1:4">
      <c r="A669" s="51" t="s">
        <v>584</v>
      </c>
      <c r="B669" s="53">
        <f>SUM(B670:B672)</f>
        <v>0</v>
      </c>
      <c r="C669" s="53">
        <f>SUM(C670:C672)</f>
        <v>0</v>
      </c>
      <c r="D669" s="14">
        <v>0</v>
      </c>
    </row>
    <row r="670" customFormat="1" ht="15.75" spans="1:4">
      <c r="A670" s="51" t="s">
        <v>585</v>
      </c>
      <c r="B670" s="53">
        <v>0</v>
      </c>
      <c r="C670" s="53">
        <v>0</v>
      </c>
      <c r="D670" s="14">
        <v>0</v>
      </c>
    </row>
    <row r="671" customFormat="1" ht="15.75" spans="1:4">
      <c r="A671" s="51" t="s">
        <v>586</v>
      </c>
      <c r="B671" s="53">
        <v>0</v>
      </c>
      <c r="C671" s="53">
        <v>0</v>
      </c>
      <c r="D671" s="14">
        <v>0</v>
      </c>
    </row>
    <row r="672" customFormat="1" ht="15.75" spans="1:4">
      <c r="A672" s="51" t="s">
        <v>587</v>
      </c>
      <c r="B672" s="53">
        <v>0</v>
      </c>
      <c r="C672" s="53">
        <v>0</v>
      </c>
      <c r="D672" s="14">
        <v>0</v>
      </c>
    </row>
    <row r="673" customFormat="1" ht="15.75" spans="1:4">
      <c r="A673" s="51" t="s">
        <v>588</v>
      </c>
      <c r="B673" s="53">
        <f>SUM(B674:B676)</f>
        <v>0</v>
      </c>
      <c r="C673" s="53">
        <f>SUM(C674:C676)</f>
        <v>0</v>
      </c>
      <c r="D673" s="14">
        <v>0</v>
      </c>
    </row>
    <row r="674" customFormat="1" ht="15.75" spans="1:4">
      <c r="A674" s="51" t="s">
        <v>589</v>
      </c>
      <c r="B674" s="53">
        <v>0</v>
      </c>
      <c r="C674" s="53">
        <v>0</v>
      </c>
      <c r="D674" s="14">
        <v>0</v>
      </c>
    </row>
    <row r="675" customFormat="1" ht="15.75" spans="1:4">
      <c r="A675" s="51" t="s">
        <v>590</v>
      </c>
      <c r="B675" s="53">
        <v>0</v>
      </c>
      <c r="C675" s="53">
        <v>0</v>
      </c>
      <c r="D675" s="14">
        <v>0</v>
      </c>
    </row>
    <row r="676" customFormat="1" ht="15.75" spans="1:4">
      <c r="A676" s="51" t="s">
        <v>591</v>
      </c>
      <c r="B676" s="53">
        <v>0</v>
      </c>
      <c r="C676" s="53">
        <v>0</v>
      </c>
      <c r="D676" s="14">
        <v>0</v>
      </c>
    </row>
    <row r="677" customFormat="1" ht="15.75" spans="1:4">
      <c r="A677" s="51" t="s">
        <v>592</v>
      </c>
      <c r="B677" s="53">
        <f>SUM(B678:B679)</f>
        <v>0</v>
      </c>
      <c r="C677" s="53">
        <f>SUM(C678:C679)</f>
        <v>0</v>
      </c>
      <c r="D677" s="14">
        <v>0</v>
      </c>
    </row>
    <row r="678" customFormat="1" ht="15.75" spans="1:4">
      <c r="A678" s="51" t="s">
        <v>593</v>
      </c>
      <c r="B678" s="53">
        <v>0</v>
      </c>
      <c r="C678" s="53">
        <v>0</v>
      </c>
      <c r="D678" s="14">
        <v>0</v>
      </c>
    </row>
    <row r="679" customFormat="1" ht="15.75" spans="1:4">
      <c r="A679" s="51" t="s">
        <v>594</v>
      </c>
      <c r="B679" s="53">
        <v>0</v>
      </c>
      <c r="C679" s="53">
        <v>0</v>
      </c>
      <c r="D679" s="14">
        <v>0</v>
      </c>
    </row>
    <row r="680" customFormat="1" ht="15.75" spans="1:4">
      <c r="A680" s="51" t="s">
        <v>595</v>
      </c>
      <c r="B680" s="53">
        <f>SUM(B681:B688)</f>
        <v>0</v>
      </c>
      <c r="C680" s="53">
        <f>SUM(C681:C688)</f>
        <v>0</v>
      </c>
      <c r="D680" s="14">
        <v>0</v>
      </c>
    </row>
    <row r="681" customFormat="1" ht="15.75" spans="1:4">
      <c r="A681" s="51" t="s">
        <v>113</v>
      </c>
      <c r="B681" s="53">
        <v>0</v>
      </c>
      <c r="C681" s="53">
        <v>0</v>
      </c>
      <c r="D681" s="14">
        <v>0</v>
      </c>
    </row>
    <row r="682" customFormat="1" ht="15.75" spans="1:4">
      <c r="A682" s="51" t="s">
        <v>114</v>
      </c>
      <c r="B682" s="53">
        <v>0</v>
      </c>
      <c r="C682" s="53">
        <v>0</v>
      </c>
      <c r="D682" s="14">
        <v>0</v>
      </c>
    </row>
    <row r="683" customFormat="1" ht="15.75" spans="1:4">
      <c r="A683" s="51" t="s">
        <v>115</v>
      </c>
      <c r="B683" s="53">
        <v>0</v>
      </c>
      <c r="C683" s="53">
        <v>0</v>
      </c>
      <c r="D683" s="14">
        <v>0</v>
      </c>
    </row>
    <row r="684" customFormat="1" ht="15.75" spans="1:4">
      <c r="A684" s="51" t="s">
        <v>155</v>
      </c>
      <c r="B684" s="53">
        <v>0</v>
      </c>
      <c r="C684" s="53">
        <v>0</v>
      </c>
      <c r="D684" s="14">
        <v>0</v>
      </c>
    </row>
    <row r="685" customFormat="1" ht="15.75" spans="1:4">
      <c r="A685" s="51" t="s">
        <v>596</v>
      </c>
      <c r="B685" s="53">
        <v>0</v>
      </c>
      <c r="C685" s="53">
        <v>0</v>
      </c>
      <c r="D685" s="14">
        <v>0</v>
      </c>
    </row>
    <row r="686" customFormat="1" ht="15.75" spans="1:4">
      <c r="A686" s="51" t="s">
        <v>597</v>
      </c>
      <c r="B686" s="53">
        <v>0</v>
      </c>
      <c r="C686" s="53">
        <v>0</v>
      </c>
      <c r="D686" s="14">
        <v>0</v>
      </c>
    </row>
    <row r="687" customFormat="1" ht="15.75" spans="1:4">
      <c r="A687" s="51" t="s">
        <v>122</v>
      </c>
      <c r="B687" s="53">
        <v>0</v>
      </c>
      <c r="C687" s="53">
        <v>0</v>
      </c>
      <c r="D687" s="14">
        <v>0</v>
      </c>
    </row>
    <row r="688" customFormat="1" ht="15.75" spans="1:4">
      <c r="A688" s="51" t="s">
        <v>598</v>
      </c>
      <c r="B688" s="53">
        <v>0</v>
      </c>
      <c r="C688" s="53">
        <v>0</v>
      </c>
      <c r="D688" s="14">
        <v>0</v>
      </c>
    </row>
    <row r="689" customFormat="1" ht="15.75" spans="1:4">
      <c r="A689" s="51" t="s">
        <v>599</v>
      </c>
      <c r="B689" s="53">
        <f>SUM(B690)</f>
        <v>0</v>
      </c>
      <c r="C689" s="53">
        <f>SUM(C690)</f>
        <v>0</v>
      </c>
      <c r="D689" s="14">
        <v>0</v>
      </c>
    </row>
    <row r="690" customFormat="1" ht="15.75" spans="1:4">
      <c r="A690" s="51" t="s">
        <v>600</v>
      </c>
      <c r="B690" s="53">
        <v>0</v>
      </c>
      <c r="C690" s="53">
        <v>0</v>
      </c>
      <c r="D690" s="14">
        <v>0</v>
      </c>
    </row>
    <row r="691" customFormat="1" ht="15.75" spans="1:4">
      <c r="A691" s="51" t="s">
        <v>601</v>
      </c>
      <c r="B691" s="53">
        <f>SUM(B692)</f>
        <v>0</v>
      </c>
      <c r="C691" s="53">
        <f>SUM(C692)</f>
        <v>0</v>
      </c>
      <c r="D691" s="14">
        <v>0</v>
      </c>
    </row>
    <row r="692" customFormat="1" ht="15.75" spans="1:4">
      <c r="A692" s="51" t="s">
        <v>602</v>
      </c>
      <c r="B692" s="53">
        <v>0</v>
      </c>
      <c r="C692" s="53">
        <v>0</v>
      </c>
      <c r="D692" s="14">
        <v>0</v>
      </c>
    </row>
    <row r="693" customFormat="1" ht="15.75" spans="1:4">
      <c r="A693" s="51" t="s">
        <v>77</v>
      </c>
      <c r="B693" s="53">
        <f>SUBTOTAL(9,B694,B704,B708,B717,B722,B729,B735,B738,B741,B742,B743,B749,B750,B751,B766)</f>
        <v>0</v>
      </c>
      <c r="C693" s="53">
        <f>SUBTOTAL(9,C694,C704,C708,C717,C722,C729,C735,C738,C741,C742,C743,C749,C750,C751,C766)</f>
        <v>0</v>
      </c>
      <c r="D693" s="14">
        <v>0</v>
      </c>
    </row>
    <row r="694" customFormat="1" ht="15.75" spans="1:4">
      <c r="A694" s="51" t="s">
        <v>603</v>
      </c>
      <c r="B694" s="53">
        <f>SUM(B695:B703)</f>
        <v>0</v>
      </c>
      <c r="C694" s="53">
        <f>SUM(C695:C703)</f>
        <v>0</v>
      </c>
      <c r="D694" s="14">
        <v>0</v>
      </c>
    </row>
    <row r="695" customFormat="1" ht="15.75" spans="1:4">
      <c r="A695" s="51" t="s">
        <v>113</v>
      </c>
      <c r="B695" s="53">
        <v>0</v>
      </c>
      <c r="C695" s="53">
        <v>0</v>
      </c>
      <c r="D695" s="14">
        <v>0</v>
      </c>
    </row>
    <row r="696" customFormat="1" ht="15.75" spans="1:4">
      <c r="A696" s="51" t="s">
        <v>114</v>
      </c>
      <c r="B696" s="53">
        <v>0</v>
      </c>
      <c r="C696" s="53">
        <v>0</v>
      </c>
      <c r="D696" s="14">
        <v>0</v>
      </c>
    </row>
    <row r="697" customFormat="1" ht="15.75" spans="1:4">
      <c r="A697" s="51" t="s">
        <v>115</v>
      </c>
      <c r="B697" s="53">
        <v>0</v>
      </c>
      <c r="C697" s="53">
        <v>0</v>
      </c>
      <c r="D697" s="14">
        <v>0</v>
      </c>
    </row>
    <row r="698" customFormat="1" ht="15.75" spans="1:4">
      <c r="A698" s="51" t="s">
        <v>604</v>
      </c>
      <c r="B698" s="53">
        <v>0</v>
      </c>
      <c r="C698" s="53">
        <v>0</v>
      </c>
      <c r="D698" s="14">
        <v>0</v>
      </c>
    </row>
    <row r="699" customFormat="1" ht="15.75" spans="1:4">
      <c r="A699" s="51" t="s">
        <v>605</v>
      </c>
      <c r="B699" s="53">
        <v>0</v>
      </c>
      <c r="C699" s="53">
        <v>0</v>
      </c>
      <c r="D699" s="14">
        <v>0</v>
      </c>
    </row>
    <row r="700" customFormat="1" ht="15.75" spans="1:4">
      <c r="A700" s="51" t="s">
        <v>606</v>
      </c>
      <c r="B700" s="53">
        <v>0</v>
      </c>
      <c r="C700" s="53">
        <v>0</v>
      </c>
      <c r="D700" s="14">
        <v>0</v>
      </c>
    </row>
    <row r="701" customFormat="1" ht="15.75" spans="1:4">
      <c r="A701" s="51" t="s">
        <v>607</v>
      </c>
      <c r="B701" s="53">
        <v>0</v>
      </c>
      <c r="C701" s="53">
        <v>0</v>
      </c>
      <c r="D701" s="14">
        <v>0</v>
      </c>
    </row>
    <row r="702" customFormat="1" ht="15.75" spans="1:4">
      <c r="A702" s="51" t="s">
        <v>142</v>
      </c>
      <c r="B702" s="53">
        <v>0</v>
      </c>
      <c r="C702" s="53">
        <v>0</v>
      </c>
      <c r="D702" s="14">
        <v>0</v>
      </c>
    </row>
    <row r="703" customFormat="1" ht="15.75" spans="1:4">
      <c r="A703" s="51" t="s">
        <v>608</v>
      </c>
      <c r="B703" s="53">
        <v>0</v>
      </c>
      <c r="C703" s="53">
        <v>0</v>
      </c>
      <c r="D703" s="14">
        <v>0</v>
      </c>
    </row>
    <row r="704" customFormat="1" ht="15.75" spans="1:4">
      <c r="A704" s="51" t="s">
        <v>609</v>
      </c>
      <c r="B704" s="53">
        <f>SUM(B705:B707)</f>
        <v>0</v>
      </c>
      <c r="C704" s="53">
        <f>SUM(C705:C707)</f>
        <v>0</v>
      </c>
      <c r="D704" s="14">
        <v>0</v>
      </c>
    </row>
    <row r="705" customFormat="1" ht="15.75" spans="1:4">
      <c r="A705" s="51" t="s">
        <v>610</v>
      </c>
      <c r="B705" s="53">
        <v>0</v>
      </c>
      <c r="C705" s="53">
        <v>0</v>
      </c>
      <c r="D705" s="14">
        <v>0</v>
      </c>
    </row>
    <row r="706" customFormat="1" ht="15.75" spans="1:4">
      <c r="A706" s="51" t="s">
        <v>611</v>
      </c>
      <c r="B706" s="53">
        <v>0</v>
      </c>
      <c r="C706" s="53">
        <v>0</v>
      </c>
      <c r="D706" s="14">
        <v>0</v>
      </c>
    </row>
    <row r="707" customFormat="1" ht="15.75" spans="1:4">
      <c r="A707" s="51" t="s">
        <v>612</v>
      </c>
      <c r="B707" s="53">
        <v>0</v>
      </c>
      <c r="C707" s="53">
        <v>0</v>
      </c>
      <c r="D707" s="14">
        <v>0</v>
      </c>
    </row>
    <row r="708" customFormat="1" ht="15.75" spans="1:4">
      <c r="A708" s="51" t="s">
        <v>613</v>
      </c>
      <c r="B708" s="53">
        <f>SUM(B709:B716)</f>
        <v>0</v>
      </c>
      <c r="C708" s="53">
        <f>SUM(C709:C716)</f>
        <v>0</v>
      </c>
      <c r="D708" s="14">
        <v>0</v>
      </c>
    </row>
    <row r="709" customFormat="1" ht="15.75" spans="1:4">
      <c r="A709" s="51" t="s">
        <v>614</v>
      </c>
      <c r="B709" s="53">
        <v>0</v>
      </c>
      <c r="C709" s="53">
        <v>0</v>
      </c>
      <c r="D709" s="14">
        <v>0</v>
      </c>
    </row>
    <row r="710" customFormat="1" ht="15.75" spans="1:4">
      <c r="A710" s="51" t="s">
        <v>615</v>
      </c>
      <c r="B710" s="53">
        <v>0</v>
      </c>
      <c r="C710" s="53">
        <v>0</v>
      </c>
      <c r="D710" s="14">
        <v>0</v>
      </c>
    </row>
    <row r="711" customFormat="1" ht="15.75" spans="1:4">
      <c r="A711" s="51" t="s">
        <v>616</v>
      </c>
      <c r="B711" s="53">
        <v>0</v>
      </c>
      <c r="C711" s="53">
        <v>0</v>
      </c>
      <c r="D711" s="14">
        <v>0</v>
      </c>
    </row>
    <row r="712" customFormat="1" ht="15.75" spans="1:4">
      <c r="A712" s="51" t="s">
        <v>617</v>
      </c>
      <c r="B712" s="53">
        <v>0</v>
      </c>
      <c r="C712" s="53">
        <v>0</v>
      </c>
      <c r="D712" s="14">
        <v>0</v>
      </c>
    </row>
    <row r="713" customFormat="1" ht="15.75" spans="1:4">
      <c r="A713" s="51" t="s">
        <v>618</v>
      </c>
      <c r="B713" s="53">
        <v>0</v>
      </c>
      <c r="C713" s="53">
        <v>0</v>
      </c>
      <c r="D713" s="14">
        <v>0</v>
      </c>
    </row>
    <row r="714" customFormat="1" ht="15.75" spans="1:4">
      <c r="A714" s="51" t="s">
        <v>619</v>
      </c>
      <c r="B714" s="53">
        <v>0</v>
      </c>
      <c r="C714" s="53">
        <v>0</v>
      </c>
      <c r="D714" s="14">
        <v>0</v>
      </c>
    </row>
    <row r="715" customFormat="1" ht="15.75" spans="1:4">
      <c r="A715" s="51" t="s">
        <v>620</v>
      </c>
      <c r="B715" s="53">
        <v>0</v>
      </c>
      <c r="C715" s="53">
        <v>0</v>
      </c>
      <c r="D715" s="14">
        <v>0</v>
      </c>
    </row>
    <row r="716" customFormat="1" ht="15.75" spans="1:4">
      <c r="A716" s="51" t="s">
        <v>621</v>
      </c>
      <c r="B716" s="53">
        <v>0</v>
      </c>
      <c r="C716" s="53">
        <v>0</v>
      </c>
      <c r="D716" s="14">
        <v>0</v>
      </c>
    </row>
    <row r="717" customFormat="1" ht="15.75" spans="1:4">
      <c r="A717" s="51" t="s">
        <v>622</v>
      </c>
      <c r="B717" s="53">
        <f>SUM(B718:B721)</f>
        <v>0</v>
      </c>
      <c r="C717" s="53">
        <f>SUM(C718:C721)</f>
        <v>0</v>
      </c>
      <c r="D717" s="14">
        <v>0</v>
      </c>
    </row>
    <row r="718" customFormat="1" ht="15.75" spans="1:4">
      <c r="A718" s="51" t="s">
        <v>623</v>
      </c>
      <c r="B718" s="53">
        <v>0</v>
      </c>
      <c r="C718" s="53">
        <v>0</v>
      </c>
      <c r="D718" s="14">
        <v>0</v>
      </c>
    </row>
    <row r="719" customFormat="1" ht="15.75" spans="1:4">
      <c r="A719" s="51" t="s">
        <v>624</v>
      </c>
      <c r="B719" s="53">
        <v>0</v>
      </c>
      <c r="C719" s="53">
        <v>0</v>
      </c>
      <c r="D719" s="14">
        <v>0</v>
      </c>
    </row>
    <row r="720" customFormat="1" ht="15.75" spans="1:4">
      <c r="A720" s="51" t="s">
        <v>625</v>
      </c>
      <c r="B720" s="53">
        <v>0</v>
      </c>
      <c r="C720" s="53">
        <v>0</v>
      </c>
      <c r="D720" s="14">
        <v>0</v>
      </c>
    </row>
    <row r="721" customFormat="1" ht="15.75" spans="1:4">
      <c r="A721" s="51" t="s">
        <v>626</v>
      </c>
      <c r="B721" s="53">
        <v>0</v>
      </c>
      <c r="C721" s="53">
        <v>0</v>
      </c>
      <c r="D721" s="14">
        <v>0</v>
      </c>
    </row>
    <row r="722" customFormat="1" ht="15.75" spans="1:4">
      <c r="A722" s="51" t="s">
        <v>627</v>
      </c>
      <c r="B722" s="53">
        <f>SUM(B723:B728)</f>
        <v>0</v>
      </c>
      <c r="C722" s="53">
        <f>SUM(C723:C728)</f>
        <v>0</v>
      </c>
      <c r="D722" s="14">
        <v>0</v>
      </c>
    </row>
    <row r="723" customFormat="1" ht="15.75" spans="1:4">
      <c r="A723" s="51" t="s">
        <v>628</v>
      </c>
      <c r="B723" s="53">
        <v>0</v>
      </c>
      <c r="C723" s="53">
        <v>0</v>
      </c>
      <c r="D723" s="14">
        <v>0</v>
      </c>
    </row>
    <row r="724" customFormat="1" ht="15.75" spans="1:4">
      <c r="A724" s="51" t="s">
        <v>629</v>
      </c>
      <c r="B724" s="53">
        <v>0</v>
      </c>
      <c r="C724" s="53">
        <v>0</v>
      </c>
      <c r="D724" s="14">
        <v>0</v>
      </c>
    </row>
    <row r="725" customFormat="1" ht="15.75" spans="1:4">
      <c r="A725" s="51" t="s">
        <v>630</v>
      </c>
      <c r="B725" s="53">
        <v>0</v>
      </c>
      <c r="C725" s="53">
        <v>0</v>
      </c>
      <c r="D725" s="14">
        <v>0</v>
      </c>
    </row>
    <row r="726" customFormat="1" ht="15.75" spans="1:4">
      <c r="A726" s="51" t="s">
        <v>631</v>
      </c>
      <c r="B726" s="53">
        <v>0</v>
      </c>
      <c r="C726" s="53">
        <v>0</v>
      </c>
      <c r="D726" s="14">
        <v>0</v>
      </c>
    </row>
    <row r="727" customFormat="1" ht="15.75" spans="1:4">
      <c r="A727" s="51" t="s">
        <v>632</v>
      </c>
      <c r="B727" s="53">
        <v>0</v>
      </c>
      <c r="C727" s="53">
        <v>0</v>
      </c>
      <c r="D727" s="14">
        <v>0</v>
      </c>
    </row>
    <row r="728" customFormat="1" ht="15.75" spans="1:4">
      <c r="A728" s="51" t="s">
        <v>633</v>
      </c>
      <c r="B728" s="53">
        <v>0</v>
      </c>
      <c r="C728" s="53">
        <v>0</v>
      </c>
      <c r="D728" s="14">
        <v>0</v>
      </c>
    </row>
    <row r="729" customFormat="1" ht="15.75" spans="1:4">
      <c r="A729" s="51" t="s">
        <v>634</v>
      </c>
      <c r="B729" s="53">
        <f>SUM(B730:B734)</f>
        <v>0</v>
      </c>
      <c r="C729" s="53">
        <f>SUM(C730:C734)</f>
        <v>0</v>
      </c>
      <c r="D729" s="14">
        <v>0</v>
      </c>
    </row>
    <row r="730" customFormat="1" ht="15.75" spans="1:4">
      <c r="A730" s="51" t="s">
        <v>635</v>
      </c>
      <c r="B730" s="53">
        <v>0</v>
      </c>
      <c r="C730" s="53">
        <v>0</v>
      </c>
      <c r="D730" s="14">
        <v>0</v>
      </c>
    </row>
    <row r="731" customFormat="1" ht="15.75" spans="1:4">
      <c r="A731" s="51" t="s">
        <v>636</v>
      </c>
      <c r="B731" s="53">
        <v>0</v>
      </c>
      <c r="C731" s="53">
        <v>0</v>
      </c>
      <c r="D731" s="14">
        <v>0</v>
      </c>
    </row>
    <row r="732" customFormat="1" ht="15.75" spans="1:4">
      <c r="A732" s="51" t="s">
        <v>637</v>
      </c>
      <c r="B732" s="53">
        <v>0</v>
      </c>
      <c r="C732" s="53">
        <v>0</v>
      </c>
      <c r="D732" s="14">
        <v>0</v>
      </c>
    </row>
    <row r="733" customFormat="1" ht="15.75" spans="1:4">
      <c r="A733" s="51" t="s">
        <v>638</v>
      </c>
      <c r="B733" s="53">
        <v>0</v>
      </c>
      <c r="C733" s="53">
        <v>0</v>
      </c>
      <c r="D733" s="14">
        <v>0</v>
      </c>
    </row>
    <row r="734" customFormat="1" ht="15.75" spans="1:4">
      <c r="A734" s="51" t="s">
        <v>639</v>
      </c>
      <c r="B734" s="53">
        <v>0</v>
      </c>
      <c r="C734" s="53">
        <v>0</v>
      </c>
      <c r="D734" s="14">
        <v>0</v>
      </c>
    </row>
    <row r="735" customFormat="1" ht="15.75" spans="1:4">
      <c r="A735" s="51" t="s">
        <v>640</v>
      </c>
      <c r="B735" s="53">
        <f>SUM(B736:B737)</f>
        <v>0</v>
      </c>
      <c r="C735" s="53">
        <f>SUM(C736:C737)</f>
        <v>0</v>
      </c>
      <c r="D735" s="14">
        <v>0</v>
      </c>
    </row>
    <row r="736" customFormat="1" ht="15.75" spans="1:4">
      <c r="A736" s="51" t="s">
        <v>641</v>
      </c>
      <c r="B736" s="53">
        <v>0</v>
      </c>
      <c r="C736" s="53">
        <v>0</v>
      </c>
      <c r="D736" s="14">
        <v>0</v>
      </c>
    </row>
    <row r="737" customFormat="1" ht="15.75" spans="1:4">
      <c r="A737" s="51" t="s">
        <v>642</v>
      </c>
      <c r="B737" s="53">
        <v>0</v>
      </c>
      <c r="C737" s="53">
        <v>0</v>
      </c>
      <c r="D737" s="14">
        <v>0</v>
      </c>
    </row>
    <row r="738" customFormat="1" ht="15.75" spans="1:4">
      <c r="A738" s="51" t="s">
        <v>643</v>
      </c>
      <c r="B738" s="53">
        <f>SUM(B739:B740)</f>
        <v>0</v>
      </c>
      <c r="C738" s="53">
        <f>SUM(C739:C740)</f>
        <v>0</v>
      </c>
      <c r="D738" s="14">
        <v>0</v>
      </c>
    </row>
    <row r="739" customFormat="1" ht="15.75" spans="1:4">
      <c r="A739" s="51" t="s">
        <v>644</v>
      </c>
      <c r="B739" s="53">
        <v>0</v>
      </c>
      <c r="C739" s="53">
        <v>0</v>
      </c>
      <c r="D739" s="14">
        <v>0</v>
      </c>
    </row>
    <row r="740" customFormat="1" ht="15.75" spans="1:4">
      <c r="A740" s="51" t="s">
        <v>645</v>
      </c>
      <c r="B740" s="53">
        <v>0</v>
      </c>
      <c r="C740" s="53">
        <v>0</v>
      </c>
      <c r="D740" s="14">
        <v>0</v>
      </c>
    </row>
    <row r="741" customFormat="1" ht="15.75" spans="1:4">
      <c r="A741" s="51" t="s">
        <v>646</v>
      </c>
      <c r="B741" s="53">
        <v>0</v>
      </c>
      <c r="C741" s="53">
        <v>0</v>
      </c>
      <c r="D741" s="14">
        <v>0</v>
      </c>
    </row>
    <row r="742" customFormat="1" ht="15.75" spans="1:4">
      <c r="A742" s="51" t="s">
        <v>647</v>
      </c>
      <c r="B742" s="53">
        <v>0</v>
      </c>
      <c r="C742" s="53">
        <v>0</v>
      </c>
      <c r="D742" s="14">
        <v>0</v>
      </c>
    </row>
    <row r="743" customFormat="1" ht="15.75" spans="1:4">
      <c r="A743" s="51" t="s">
        <v>648</v>
      </c>
      <c r="B743" s="53">
        <f>SUM(B744:B748)</f>
        <v>0</v>
      </c>
      <c r="C743" s="53">
        <f>SUM(C744:C748)</f>
        <v>0</v>
      </c>
      <c r="D743" s="14">
        <v>0</v>
      </c>
    </row>
    <row r="744" customFormat="1" ht="15.75" spans="1:4">
      <c r="A744" s="51" t="s">
        <v>649</v>
      </c>
      <c r="B744" s="53">
        <v>0</v>
      </c>
      <c r="C744" s="53">
        <v>0</v>
      </c>
      <c r="D744" s="14">
        <v>0</v>
      </c>
    </row>
    <row r="745" customFormat="1" ht="15.75" spans="1:4">
      <c r="A745" s="51" t="s">
        <v>650</v>
      </c>
      <c r="B745" s="53">
        <v>0</v>
      </c>
      <c r="C745" s="53">
        <v>0</v>
      </c>
      <c r="D745" s="14">
        <v>0</v>
      </c>
    </row>
    <row r="746" customFormat="1" ht="15.75" spans="1:4">
      <c r="A746" s="51" t="s">
        <v>651</v>
      </c>
      <c r="B746" s="53">
        <v>0</v>
      </c>
      <c r="C746" s="53">
        <v>0</v>
      </c>
      <c r="D746" s="14">
        <v>0</v>
      </c>
    </row>
    <row r="747" customFormat="1" ht="15.75" spans="1:4">
      <c r="A747" s="51" t="s">
        <v>652</v>
      </c>
      <c r="B747" s="53">
        <v>0</v>
      </c>
      <c r="C747" s="53">
        <v>0</v>
      </c>
      <c r="D747" s="14">
        <v>0</v>
      </c>
    </row>
    <row r="748" customFormat="1" ht="15.75" spans="1:4">
      <c r="A748" s="51" t="s">
        <v>653</v>
      </c>
      <c r="B748" s="53">
        <v>0</v>
      </c>
      <c r="C748" s="53">
        <v>0</v>
      </c>
      <c r="D748" s="14">
        <v>0</v>
      </c>
    </row>
    <row r="749" customFormat="1" ht="15.75" spans="1:4">
      <c r="A749" s="51" t="s">
        <v>654</v>
      </c>
      <c r="B749" s="53">
        <v>0</v>
      </c>
      <c r="C749" s="53">
        <v>0</v>
      </c>
      <c r="D749" s="14">
        <v>0</v>
      </c>
    </row>
    <row r="750" customFormat="1" ht="15.75" spans="1:4">
      <c r="A750" s="51" t="s">
        <v>655</v>
      </c>
      <c r="B750" s="53">
        <v>0</v>
      </c>
      <c r="C750" s="53">
        <v>0</v>
      </c>
      <c r="D750" s="14">
        <v>0</v>
      </c>
    </row>
    <row r="751" customFormat="1" ht="15.75" spans="1:4">
      <c r="A751" s="51" t="s">
        <v>656</v>
      </c>
      <c r="B751" s="53">
        <f>SUM(B752:B765)</f>
        <v>0</v>
      </c>
      <c r="C751" s="53">
        <f>SUM(C752:C765)</f>
        <v>0</v>
      </c>
      <c r="D751" s="14">
        <v>0</v>
      </c>
    </row>
    <row r="752" customFormat="1" ht="15.75" spans="1:4">
      <c r="A752" s="51" t="s">
        <v>113</v>
      </c>
      <c r="B752" s="53">
        <v>0</v>
      </c>
      <c r="C752" s="53">
        <v>0</v>
      </c>
      <c r="D752" s="14">
        <v>0</v>
      </c>
    </row>
    <row r="753" customFormat="1" ht="15.75" spans="1:4">
      <c r="A753" s="51" t="s">
        <v>114</v>
      </c>
      <c r="B753" s="53">
        <v>0</v>
      </c>
      <c r="C753" s="53">
        <v>0</v>
      </c>
      <c r="D753" s="14">
        <v>0</v>
      </c>
    </row>
    <row r="754" customFormat="1" ht="15.75" spans="1:4">
      <c r="A754" s="51" t="s">
        <v>115</v>
      </c>
      <c r="B754" s="53">
        <v>0</v>
      </c>
      <c r="C754" s="53">
        <v>0</v>
      </c>
      <c r="D754" s="14">
        <v>0</v>
      </c>
    </row>
    <row r="755" customFormat="1" ht="15.75" spans="1:4">
      <c r="A755" s="51" t="s">
        <v>657</v>
      </c>
      <c r="B755" s="53">
        <v>0</v>
      </c>
      <c r="C755" s="53">
        <v>0</v>
      </c>
      <c r="D755" s="14">
        <v>0</v>
      </c>
    </row>
    <row r="756" customFormat="1" ht="15.75" spans="1:4">
      <c r="A756" s="51" t="s">
        <v>658</v>
      </c>
      <c r="B756" s="53">
        <v>0</v>
      </c>
      <c r="C756" s="53">
        <v>0</v>
      </c>
      <c r="D756" s="14">
        <v>0</v>
      </c>
    </row>
    <row r="757" customFormat="1" ht="15.75" spans="1:4">
      <c r="A757" s="51" t="s">
        <v>659</v>
      </c>
      <c r="B757" s="53">
        <v>0</v>
      </c>
      <c r="C757" s="53">
        <v>0</v>
      </c>
      <c r="D757" s="14">
        <v>0</v>
      </c>
    </row>
    <row r="758" customFormat="1" ht="15.75" spans="1:4">
      <c r="A758" s="51" t="s">
        <v>660</v>
      </c>
      <c r="B758" s="53">
        <v>0</v>
      </c>
      <c r="C758" s="53">
        <v>0</v>
      </c>
      <c r="D758" s="14">
        <v>0</v>
      </c>
    </row>
    <row r="759" customFormat="1" ht="15.75" spans="1:4">
      <c r="A759" s="51" t="s">
        <v>661</v>
      </c>
      <c r="B759" s="53">
        <v>0</v>
      </c>
      <c r="C759" s="53">
        <v>0</v>
      </c>
      <c r="D759" s="14">
        <v>0</v>
      </c>
    </row>
    <row r="760" customFormat="1" ht="15.75" spans="1:4">
      <c r="A760" s="51" t="s">
        <v>662</v>
      </c>
      <c r="B760" s="53">
        <v>0</v>
      </c>
      <c r="C760" s="53">
        <v>0</v>
      </c>
      <c r="D760" s="14">
        <v>0</v>
      </c>
    </row>
    <row r="761" customFormat="1" ht="15.75" spans="1:4">
      <c r="A761" s="51" t="s">
        <v>663</v>
      </c>
      <c r="B761" s="53">
        <v>0</v>
      </c>
      <c r="C761" s="53">
        <v>0</v>
      </c>
      <c r="D761" s="14">
        <v>0</v>
      </c>
    </row>
    <row r="762" customFormat="1" ht="15.75" spans="1:4">
      <c r="A762" s="51" t="s">
        <v>155</v>
      </c>
      <c r="B762" s="53">
        <v>0</v>
      </c>
      <c r="C762" s="53">
        <v>0</v>
      </c>
      <c r="D762" s="14">
        <v>0</v>
      </c>
    </row>
    <row r="763" customFormat="1" ht="15.75" spans="1:4">
      <c r="A763" s="51" t="s">
        <v>664</v>
      </c>
      <c r="B763" s="53">
        <v>0</v>
      </c>
      <c r="C763" s="53">
        <v>0</v>
      </c>
      <c r="D763" s="14">
        <v>0</v>
      </c>
    </row>
    <row r="764" customFormat="1" ht="15.75" spans="1:4">
      <c r="A764" s="51" t="s">
        <v>122</v>
      </c>
      <c r="B764" s="53">
        <v>0</v>
      </c>
      <c r="C764" s="53">
        <v>0</v>
      </c>
      <c r="D764" s="14">
        <v>0</v>
      </c>
    </row>
    <row r="765" customFormat="1" ht="15.75" spans="1:4">
      <c r="A765" s="51" t="s">
        <v>665</v>
      </c>
      <c r="B765" s="53">
        <v>0</v>
      </c>
      <c r="C765" s="53">
        <v>0</v>
      </c>
      <c r="D765" s="14">
        <v>0</v>
      </c>
    </row>
    <row r="766" customFormat="1" ht="15.75" spans="1:4">
      <c r="A766" s="51" t="s">
        <v>666</v>
      </c>
      <c r="B766" s="53">
        <f>B767</f>
        <v>0</v>
      </c>
      <c r="C766" s="53">
        <f>C767</f>
        <v>0</v>
      </c>
      <c r="D766" s="14">
        <v>0</v>
      </c>
    </row>
    <row r="767" customFormat="1" ht="15.75" spans="1:4">
      <c r="A767" s="51" t="s">
        <v>667</v>
      </c>
      <c r="B767" s="53"/>
      <c r="C767" s="53">
        <v>0</v>
      </c>
      <c r="D767" s="14">
        <v>0</v>
      </c>
    </row>
    <row r="768" customFormat="1" ht="15.75" spans="1:4">
      <c r="A768" s="51" t="s">
        <v>78</v>
      </c>
      <c r="B768" s="53">
        <f>SUBTOTAL(9,B769,B780,B782,B785,B787,B789)</f>
        <v>0</v>
      </c>
      <c r="C768" s="53">
        <f>SUBTOTAL(9,C769,C780,C782,C785,C787,C789)</f>
        <v>0</v>
      </c>
      <c r="D768" s="14">
        <v>0</v>
      </c>
    </row>
    <row r="769" customFormat="1" ht="15.75" spans="1:4">
      <c r="A769" s="51" t="s">
        <v>668</v>
      </c>
      <c r="B769" s="53">
        <f>SUM(B770:B779)</f>
        <v>0</v>
      </c>
      <c r="C769" s="53">
        <f>SUM(C770:C779)</f>
        <v>0</v>
      </c>
      <c r="D769" s="14">
        <v>0</v>
      </c>
    </row>
    <row r="770" customFormat="1" ht="15.75" spans="1:4">
      <c r="A770" s="51" t="s">
        <v>113</v>
      </c>
      <c r="B770" s="53"/>
      <c r="C770" s="53"/>
      <c r="D770" s="14">
        <v>0</v>
      </c>
    </row>
    <row r="771" customFormat="1" ht="15.75" spans="1:4">
      <c r="A771" s="51" t="s">
        <v>114</v>
      </c>
      <c r="B771" s="53"/>
      <c r="C771" s="53"/>
      <c r="D771" s="14">
        <v>0</v>
      </c>
    </row>
    <row r="772" customFormat="1" ht="15.75" spans="1:4">
      <c r="A772" s="51" t="s">
        <v>115</v>
      </c>
      <c r="B772" s="53"/>
      <c r="C772" s="53"/>
      <c r="D772" s="14">
        <v>0</v>
      </c>
    </row>
    <row r="773" customFormat="1" ht="15.75" spans="1:4">
      <c r="A773" s="51" t="s">
        <v>669</v>
      </c>
      <c r="B773" s="53"/>
      <c r="C773" s="53"/>
      <c r="D773" s="14">
        <v>0</v>
      </c>
    </row>
    <row r="774" customFormat="1" ht="15.75" spans="1:4">
      <c r="A774" s="51" t="s">
        <v>670</v>
      </c>
      <c r="B774" s="53"/>
      <c r="C774" s="53"/>
      <c r="D774" s="14">
        <v>0</v>
      </c>
    </row>
    <row r="775" customFormat="1" ht="15.75" spans="1:4">
      <c r="A775" s="51" t="s">
        <v>671</v>
      </c>
      <c r="B775" s="53"/>
      <c r="C775" s="53"/>
      <c r="D775" s="14">
        <v>0</v>
      </c>
    </row>
    <row r="776" customFormat="1" ht="15.75" spans="1:4">
      <c r="A776" s="51" t="s">
        <v>672</v>
      </c>
      <c r="B776" s="53"/>
      <c r="C776" s="53"/>
      <c r="D776" s="14">
        <v>0</v>
      </c>
    </row>
    <row r="777" customFormat="1" ht="15.75" spans="1:4">
      <c r="A777" s="51" t="s">
        <v>673</v>
      </c>
      <c r="B777" s="53"/>
      <c r="C777" s="53"/>
      <c r="D777" s="14">
        <v>0</v>
      </c>
    </row>
    <row r="778" customFormat="1" ht="15.75" spans="1:4">
      <c r="A778" s="51" t="s">
        <v>674</v>
      </c>
      <c r="B778" s="53"/>
      <c r="C778" s="53"/>
      <c r="D778" s="14">
        <v>0</v>
      </c>
    </row>
    <row r="779" customFormat="1" ht="15.75" spans="1:4">
      <c r="A779" s="51" t="s">
        <v>675</v>
      </c>
      <c r="B779" s="53"/>
      <c r="C779" s="53"/>
      <c r="D779" s="14">
        <v>0</v>
      </c>
    </row>
    <row r="780" customFormat="1" ht="15.75" spans="1:4">
      <c r="A780" s="51" t="s">
        <v>676</v>
      </c>
      <c r="B780" s="53">
        <f>B781</f>
        <v>0</v>
      </c>
      <c r="C780" s="53">
        <f>C781</f>
        <v>0</v>
      </c>
      <c r="D780" s="14">
        <v>0</v>
      </c>
    </row>
    <row r="781" customFormat="1" ht="15.75" spans="1:4">
      <c r="A781" s="51" t="s">
        <v>677</v>
      </c>
      <c r="B781" s="53"/>
      <c r="C781" s="53">
        <v>0</v>
      </c>
      <c r="D781" s="14">
        <v>0</v>
      </c>
    </row>
    <row r="782" customFormat="1" ht="15.75" spans="1:4">
      <c r="A782" s="51" t="s">
        <v>678</v>
      </c>
      <c r="B782" s="53">
        <f>SUM(B783:B784)</f>
        <v>0</v>
      </c>
      <c r="C782" s="53">
        <f>SUM(C783:C784)</f>
        <v>0</v>
      </c>
      <c r="D782" s="14">
        <v>0</v>
      </c>
    </row>
    <row r="783" customFormat="1" ht="15.75" spans="1:4">
      <c r="A783" s="51" t="s">
        <v>679</v>
      </c>
      <c r="B783" s="53">
        <v>0</v>
      </c>
      <c r="C783" s="53">
        <v>0</v>
      </c>
      <c r="D783" s="14">
        <v>0</v>
      </c>
    </row>
    <row r="784" customFormat="1" ht="15.75" spans="1:4">
      <c r="A784" s="51" t="s">
        <v>680</v>
      </c>
      <c r="B784" s="53"/>
      <c r="C784" s="53"/>
      <c r="D784" s="14">
        <v>0</v>
      </c>
    </row>
    <row r="785" customFormat="1" ht="15.75" spans="1:4">
      <c r="A785" s="51" t="s">
        <v>681</v>
      </c>
      <c r="B785" s="53">
        <f t="shared" ref="B785:B789" si="5">B786</f>
        <v>0</v>
      </c>
      <c r="C785" s="53">
        <f t="shared" ref="C785:C789" si="6">C786</f>
        <v>0</v>
      </c>
      <c r="D785" s="14">
        <v>0</v>
      </c>
    </row>
    <row r="786" customFormat="1" ht="15.75" spans="1:4">
      <c r="A786" s="51" t="s">
        <v>682</v>
      </c>
      <c r="B786" s="53"/>
      <c r="C786" s="53"/>
      <c r="D786" s="14">
        <v>0</v>
      </c>
    </row>
    <row r="787" customFormat="1" ht="15.75" spans="1:4">
      <c r="A787" s="51" t="s">
        <v>683</v>
      </c>
      <c r="B787" s="53">
        <f>B788</f>
        <v>0</v>
      </c>
      <c r="C787" s="53">
        <f>C788</f>
        <v>0</v>
      </c>
      <c r="D787" s="14">
        <v>0</v>
      </c>
    </row>
    <row r="788" customFormat="1" ht="15.75" spans="1:4">
      <c r="A788" s="51" t="s">
        <v>684</v>
      </c>
      <c r="B788" s="53">
        <v>0</v>
      </c>
      <c r="C788" s="53">
        <v>0</v>
      </c>
      <c r="D788" s="14">
        <v>0</v>
      </c>
    </row>
    <row r="789" customFormat="1" ht="15.75" spans="1:4">
      <c r="A789" s="51" t="s">
        <v>685</v>
      </c>
      <c r="B789" s="53">
        <f>B790</f>
        <v>0</v>
      </c>
      <c r="C789" s="53">
        <f>C790</f>
        <v>0</v>
      </c>
      <c r="D789" s="14">
        <v>0</v>
      </c>
    </row>
    <row r="790" customFormat="1" ht="15.75" spans="1:4">
      <c r="A790" s="51" t="s">
        <v>686</v>
      </c>
      <c r="B790" s="53">
        <v>0</v>
      </c>
      <c r="C790" s="53">
        <v>0</v>
      </c>
      <c r="D790" s="14">
        <v>0</v>
      </c>
    </row>
    <row r="791" customFormat="1" ht="15.75" spans="1:4">
      <c r="A791" s="51" t="s">
        <v>79</v>
      </c>
      <c r="B791" s="53">
        <f>B792+B818+B843+B871+B882+B889+B896+B899</f>
        <v>520</v>
      </c>
      <c r="C791" s="53">
        <f>C792+C818+C843+C871+C882+C889+C896+C899</f>
        <v>520</v>
      </c>
      <c r="D791" s="14">
        <f>B791/C791*100</f>
        <v>100</v>
      </c>
    </row>
    <row r="792" customFormat="1" ht="15.75" spans="1:4">
      <c r="A792" s="51" t="s">
        <v>687</v>
      </c>
      <c r="B792" s="53">
        <f>SUM(B793:B817)</f>
        <v>0</v>
      </c>
      <c r="C792" s="53">
        <f>SUM(C793:C817)</f>
        <v>0</v>
      </c>
      <c r="D792" s="14">
        <v>0</v>
      </c>
    </row>
    <row r="793" customFormat="1" ht="15.75" spans="1:4">
      <c r="A793" s="51" t="s">
        <v>113</v>
      </c>
      <c r="B793" s="53"/>
      <c r="C793" s="53"/>
      <c r="D793" s="14">
        <v>0</v>
      </c>
    </row>
    <row r="794" customFormat="1" ht="15.75" spans="1:4">
      <c r="A794" s="51" t="s">
        <v>114</v>
      </c>
      <c r="B794" s="53"/>
      <c r="C794" s="53"/>
      <c r="D794" s="14">
        <v>0</v>
      </c>
    </row>
    <row r="795" customFormat="1" ht="15.75" spans="1:4">
      <c r="A795" s="51" t="s">
        <v>115</v>
      </c>
      <c r="B795" s="53"/>
      <c r="C795" s="53"/>
      <c r="D795" s="14">
        <v>0</v>
      </c>
    </row>
    <row r="796" customFormat="1" ht="15.75" spans="1:4">
      <c r="A796" s="51" t="s">
        <v>122</v>
      </c>
      <c r="B796" s="53"/>
      <c r="C796" s="53"/>
      <c r="D796" s="14">
        <v>0</v>
      </c>
    </row>
    <row r="797" customFormat="1" ht="15.75" spans="1:4">
      <c r="A797" s="51" t="s">
        <v>688</v>
      </c>
      <c r="B797" s="53"/>
      <c r="C797" s="53"/>
      <c r="D797" s="14">
        <v>0</v>
      </c>
    </row>
    <row r="798" customFormat="1" ht="15.75" spans="1:4">
      <c r="A798" s="51" t="s">
        <v>689</v>
      </c>
      <c r="B798" s="53"/>
      <c r="C798" s="53"/>
      <c r="D798" s="14">
        <v>0</v>
      </c>
    </row>
    <row r="799" customFormat="1" ht="15.75" spans="1:4">
      <c r="A799" s="51" t="s">
        <v>690</v>
      </c>
      <c r="B799" s="53"/>
      <c r="C799" s="53"/>
      <c r="D799" s="14">
        <v>0</v>
      </c>
    </row>
    <row r="800" customFormat="1" ht="15.75" spans="1:4">
      <c r="A800" s="51" t="s">
        <v>691</v>
      </c>
      <c r="B800" s="53"/>
      <c r="C800" s="53"/>
      <c r="D800" s="14">
        <v>0</v>
      </c>
    </row>
    <row r="801" customFormat="1" ht="15.75" spans="1:4">
      <c r="A801" s="51" t="s">
        <v>692</v>
      </c>
      <c r="B801" s="53"/>
      <c r="C801" s="53"/>
      <c r="D801" s="14">
        <v>0</v>
      </c>
    </row>
    <row r="802" customFormat="1" ht="15.75" spans="1:4">
      <c r="A802" s="51" t="s">
        <v>693</v>
      </c>
      <c r="B802" s="53"/>
      <c r="C802" s="53"/>
      <c r="D802" s="14">
        <v>0</v>
      </c>
    </row>
    <row r="803" customFormat="1" ht="15.75" spans="1:4">
      <c r="A803" s="51" t="s">
        <v>694</v>
      </c>
      <c r="B803" s="53"/>
      <c r="C803" s="53"/>
      <c r="D803" s="14">
        <v>0</v>
      </c>
    </row>
    <row r="804" customFormat="1" ht="15.75" spans="1:4">
      <c r="A804" s="51" t="s">
        <v>695</v>
      </c>
      <c r="B804" s="53"/>
      <c r="C804" s="53"/>
      <c r="D804" s="14">
        <v>0</v>
      </c>
    </row>
    <row r="805" customFormat="1" ht="15.75" spans="1:4">
      <c r="A805" s="51" t="s">
        <v>696</v>
      </c>
      <c r="B805" s="53"/>
      <c r="C805" s="53"/>
      <c r="D805" s="14">
        <v>0</v>
      </c>
    </row>
    <row r="806" customFormat="1" ht="15.75" spans="1:4">
      <c r="A806" s="51" t="s">
        <v>697</v>
      </c>
      <c r="B806" s="53"/>
      <c r="C806" s="53"/>
      <c r="D806" s="14">
        <v>0</v>
      </c>
    </row>
    <row r="807" customFormat="1" ht="15.75" spans="1:4">
      <c r="A807" s="51" t="s">
        <v>698</v>
      </c>
      <c r="B807" s="53"/>
      <c r="C807" s="53"/>
      <c r="D807" s="14">
        <v>0</v>
      </c>
    </row>
    <row r="808" customFormat="1" ht="15.75" spans="1:4">
      <c r="A808" s="51" t="s">
        <v>699</v>
      </c>
      <c r="B808" s="53"/>
      <c r="C808" s="53"/>
      <c r="D808" s="14">
        <v>0</v>
      </c>
    </row>
    <row r="809" customFormat="1" ht="15.75" spans="1:4">
      <c r="A809" s="51" t="s">
        <v>700</v>
      </c>
      <c r="B809" s="53"/>
      <c r="C809" s="53"/>
      <c r="D809" s="14">
        <v>0</v>
      </c>
    </row>
    <row r="810" customFormat="1" ht="15.75" spans="1:4">
      <c r="A810" s="51" t="s">
        <v>701</v>
      </c>
      <c r="B810" s="53"/>
      <c r="C810" s="53"/>
      <c r="D810" s="14">
        <v>0</v>
      </c>
    </row>
    <row r="811" customFormat="1" ht="15.75" spans="1:4">
      <c r="A811" s="51" t="s">
        <v>702</v>
      </c>
      <c r="B811" s="53"/>
      <c r="C811" s="53"/>
      <c r="D811" s="14">
        <v>0</v>
      </c>
    </row>
    <row r="812" customFormat="1" ht="15.75" spans="1:4">
      <c r="A812" s="51" t="s">
        <v>703</v>
      </c>
      <c r="B812" s="53"/>
      <c r="C812" s="53"/>
      <c r="D812" s="14">
        <v>0</v>
      </c>
    </row>
    <row r="813" customFormat="1" ht="15.75" spans="1:4">
      <c r="A813" s="51" t="s">
        <v>704</v>
      </c>
      <c r="B813" s="53"/>
      <c r="C813" s="53"/>
      <c r="D813" s="14">
        <v>0</v>
      </c>
    </row>
    <row r="814" customFormat="1" ht="15.75" spans="1:4">
      <c r="A814" s="51" t="s">
        <v>705</v>
      </c>
      <c r="B814" s="53"/>
      <c r="C814" s="53"/>
      <c r="D814" s="14">
        <v>0</v>
      </c>
    </row>
    <row r="815" customFormat="1" ht="15.75" spans="1:4">
      <c r="A815" s="51" t="s">
        <v>706</v>
      </c>
      <c r="B815" s="53"/>
      <c r="C815" s="53"/>
      <c r="D815" s="14">
        <v>0</v>
      </c>
    </row>
    <row r="816" customFormat="1" ht="15.75" spans="1:4">
      <c r="A816" s="51" t="s">
        <v>707</v>
      </c>
      <c r="B816" s="53"/>
      <c r="C816" s="53"/>
      <c r="D816" s="14">
        <v>0</v>
      </c>
    </row>
    <row r="817" customFormat="1" ht="15.75" spans="1:4">
      <c r="A817" s="51" t="s">
        <v>708</v>
      </c>
      <c r="B817" s="53"/>
      <c r="C817" s="53"/>
      <c r="D817" s="14">
        <v>0</v>
      </c>
    </row>
    <row r="818" customFormat="1" ht="15.75" spans="1:4">
      <c r="A818" s="51" t="s">
        <v>709</v>
      </c>
      <c r="B818" s="53">
        <f>SUM(B819:B842)</f>
        <v>0</v>
      </c>
      <c r="C818" s="53">
        <f>SUM(C819:C842)</f>
        <v>0</v>
      </c>
      <c r="D818" s="14">
        <v>0</v>
      </c>
    </row>
    <row r="819" customFormat="1" ht="15.75" spans="1:4">
      <c r="A819" s="51" t="s">
        <v>113</v>
      </c>
      <c r="B819" s="53"/>
      <c r="C819" s="53"/>
      <c r="D819" s="14">
        <v>0</v>
      </c>
    </row>
    <row r="820" customFormat="1" ht="15.75" spans="1:4">
      <c r="A820" s="51" t="s">
        <v>114</v>
      </c>
      <c r="B820" s="53"/>
      <c r="C820" s="53"/>
      <c r="D820" s="14">
        <v>0</v>
      </c>
    </row>
    <row r="821" customFormat="1" ht="15.75" spans="1:4">
      <c r="A821" s="51" t="s">
        <v>115</v>
      </c>
      <c r="B821" s="53"/>
      <c r="C821" s="53"/>
      <c r="D821" s="14">
        <v>0</v>
      </c>
    </row>
    <row r="822" customFormat="1" ht="15.75" spans="1:4">
      <c r="A822" s="51" t="s">
        <v>710</v>
      </c>
      <c r="B822" s="53"/>
      <c r="C822" s="53"/>
      <c r="D822" s="14">
        <v>0</v>
      </c>
    </row>
    <row r="823" customFormat="1" ht="15.75" spans="1:4">
      <c r="A823" s="51" t="s">
        <v>711</v>
      </c>
      <c r="B823" s="53"/>
      <c r="C823" s="53"/>
      <c r="D823" s="14">
        <v>0</v>
      </c>
    </row>
    <row r="824" customFormat="1" ht="15.75" spans="1:4">
      <c r="A824" s="51" t="s">
        <v>712</v>
      </c>
      <c r="B824" s="53"/>
      <c r="C824" s="53"/>
      <c r="D824" s="14">
        <v>0</v>
      </c>
    </row>
    <row r="825" customFormat="1" ht="15.75" spans="1:4">
      <c r="A825" s="51" t="s">
        <v>713</v>
      </c>
      <c r="B825" s="53"/>
      <c r="C825" s="53"/>
      <c r="D825" s="14">
        <v>0</v>
      </c>
    </row>
    <row r="826" customFormat="1" ht="15.75" spans="1:4">
      <c r="A826" s="51" t="s">
        <v>714</v>
      </c>
      <c r="B826" s="53"/>
      <c r="C826" s="53"/>
      <c r="D826" s="14">
        <v>0</v>
      </c>
    </row>
    <row r="827" customFormat="1" ht="15.75" spans="1:4">
      <c r="A827" s="51" t="s">
        <v>715</v>
      </c>
      <c r="B827" s="53"/>
      <c r="C827" s="53"/>
      <c r="D827" s="14">
        <v>0</v>
      </c>
    </row>
    <row r="828" customFormat="1" ht="15.75" spans="1:4">
      <c r="A828" s="51" t="s">
        <v>716</v>
      </c>
      <c r="B828" s="53"/>
      <c r="C828" s="53"/>
      <c r="D828" s="14">
        <v>0</v>
      </c>
    </row>
    <row r="829" customFormat="1" ht="15.75" spans="1:4">
      <c r="A829" s="51" t="s">
        <v>717</v>
      </c>
      <c r="B829" s="53"/>
      <c r="C829" s="53"/>
      <c r="D829" s="14">
        <v>0</v>
      </c>
    </row>
    <row r="830" customFormat="1" ht="15.75" spans="1:4">
      <c r="A830" s="51" t="s">
        <v>718</v>
      </c>
      <c r="B830" s="53"/>
      <c r="C830" s="53"/>
      <c r="D830" s="14">
        <v>0</v>
      </c>
    </row>
    <row r="831" customFormat="1" ht="15.75" spans="1:4">
      <c r="A831" s="51" t="s">
        <v>719</v>
      </c>
      <c r="B831" s="53"/>
      <c r="C831" s="53"/>
      <c r="D831" s="14">
        <v>0</v>
      </c>
    </row>
    <row r="832" customFormat="1" ht="15.75" spans="1:4">
      <c r="A832" s="51" t="s">
        <v>720</v>
      </c>
      <c r="B832" s="53"/>
      <c r="C832" s="53"/>
      <c r="D832" s="14">
        <v>0</v>
      </c>
    </row>
    <row r="833" customFormat="1" ht="15.75" spans="1:4">
      <c r="A833" s="51" t="s">
        <v>721</v>
      </c>
      <c r="B833" s="53"/>
      <c r="C833" s="53"/>
      <c r="D833" s="14">
        <v>0</v>
      </c>
    </row>
    <row r="834" customFormat="1" ht="15.75" spans="1:4">
      <c r="A834" s="51" t="s">
        <v>722</v>
      </c>
      <c r="B834" s="53"/>
      <c r="C834" s="53"/>
      <c r="D834" s="14">
        <v>0</v>
      </c>
    </row>
    <row r="835" customFormat="1" ht="15.75" spans="1:4">
      <c r="A835" s="51" t="s">
        <v>723</v>
      </c>
      <c r="B835" s="53"/>
      <c r="C835" s="53"/>
      <c r="D835" s="14">
        <v>0</v>
      </c>
    </row>
    <row r="836" customFormat="1" ht="15.75" spans="1:4">
      <c r="A836" s="51" t="s">
        <v>724</v>
      </c>
      <c r="B836" s="53"/>
      <c r="C836" s="53"/>
      <c r="D836" s="14">
        <v>0</v>
      </c>
    </row>
    <row r="837" customFormat="1" ht="15.75" spans="1:4">
      <c r="A837" s="51" t="s">
        <v>725</v>
      </c>
      <c r="B837" s="53"/>
      <c r="C837" s="53"/>
      <c r="D837" s="14">
        <v>0</v>
      </c>
    </row>
    <row r="838" customFormat="1" ht="15.75" spans="1:4">
      <c r="A838" s="51" t="s">
        <v>726</v>
      </c>
      <c r="B838" s="53"/>
      <c r="C838" s="53"/>
      <c r="D838" s="14">
        <v>0</v>
      </c>
    </row>
    <row r="839" customFormat="1" ht="15.75" spans="1:4">
      <c r="A839" s="51" t="s">
        <v>727</v>
      </c>
      <c r="B839" s="53"/>
      <c r="C839" s="53"/>
      <c r="D839" s="14">
        <v>0</v>
      </c>
    </row>
    <row r="840" customFormat="1" ht="15.75" spans="1:4">
      <c r="A840" s="51" t="s">
        <v>728</v>
      </c>
      <c r="B840" s="53"/>
      <c r="C840" s="53"/>
      <c r="D840" s="14">
        <v>0</v>
      </c>
    </row>
    <row r="841" customFormat="1" ht="15.75" spans="1:4">
      <c r="A841" s="51" t="s">
        <v>694</v>
      </c>
      <c r="B841" s="53"/>
      <c r="C841" s="53"/>
      <c r="D841" s="14">
        <v>0</v>
      </c>
    </row>
    <row r="842" customFormat="1" ht="15.75" spans="1:4">
      <c r="A842" s="51" t="s">
        <v>729</v>
      </c>
      <c r="B842" s="53"/>
      <c r="C842" s="53"/>
      <c r="D842" s="14">
        <v>0</v>
      </c>
    </row>
    <row r="843" customFormat="1" ht="15.75" spans="1:4">
      <c r="A843" s="51" t="s">
        <v>730</v>
      </c>
      <c r="B843" s="53">
        <f>SUM(B844:B870)</f>
        <v>0</v>
      </c>
      <c r="C843" s="53">
        <f>SUM(C844:C870)</f>
        <v>0</v>
      </c>
      <c r="D843" s="14">
        <v>0</v>
      </c>
    </row>
    <row r="844" customFormat="1" ht="15.75" spans="1:4">
      <c r="A844" s="51" t="s">
        <v>113</v>
      </c>
      <c r="B844" s="53"/>
      <c r="C844" s="53"/>
      <c r="D844" s="14">
        <v>0</v>
      </c>
    </row>
    <row r="845" customFormat="1" ht="15.75" spans="1:4">
      <c r="A845" s="51" t="s">
        <v>114</v>
      </c>
      <c r="B845" s="53"/>
      <c r="C845" s="53"/>
      <c r="D845" s="14">
        <v>0</v>
      </c>
    </row>
    <row r="846" customFormat="1" ht="15.75" spans="1:4">
      <c r="A846" s="51" t="s">
        <v>115</v>
      </c>
      <c r="B846" s="53"/>
      <c r="C846" s="53"/>
      <c r="D846" s="14">
        <v>0</v>
      </c>
    </row>
    <row r="847" customFormat="1" ht="15.75" spans="1:4">
      <c r="A847" s="51" t="s">
        <v>731</v>
      </c>
      <c r="B847" s="53"/>
      <c r="C847" s="53"/>
      <c r="D847" s="14">
        <v>0</v>
      </c>
    </row>
    <row r="848" customFormat="1" ht="15.75" spans="1:4">
      <c r="A848" s="51" t="s">
        <v>732</v>
      </c>
      <c r="B848" s="53"/>
      <c r="C848" s="53"/>
      <c r="D848" s="14">
        <v>0</v>
      </c>
    </row>
    <row r="849" customFormat="1" ht="15.75" spans="1:4">
      <c r="A849" s="51" t="s">
        <v>733</v>
      </c>
      <c r="B849" s="53"/>
      <c r="C849" s="53"/>
      <c r="D849" s="14">
        <v>0</v>
      </c>
    </row>
    <row r="850" customFormat="1" ht="15.75" spans="1:4">
      <c r="A850" s="51" t="s">
        <v>734</v>
      </c>
      <c r="B850" s="53"/>
      <c r="C850" s="53"/>
      <c r="D850" s="14">
        <v>0</v>
      </c>
    </row>
    <row r="851" customFormat="1" ht="15.75" spans="1:4">
      <c r="A851" s="51" t="s">
        <v>735</v>
      </c>
      <c r="B851" s="53"/>
      <c r="C851" s="53"/>
      <c r="D851" s="14">
        <v>0</v>
      </c>
    </row>
    <row r="852" customFormat="1" ht="15.75" spans="1:4">
      <c r="A852" s="51" t="s">
        <v>736</v>
      </c>
      <c r="B852" s="53"/>
      <c r="C852" s="53"/>
      <c r="D852" s="14">
        <v>0</v>
      </c>
    </row>
    <row r="853" customFormat="1" ht="15.75" spans="1:4">
      <c r="A853" s="51" t="s">
        <v>737</v>
      </c>
      <c r="B853" s="53"/>
      <c r="C853" s="53"/>
      <c r="D853" s="14">
        <v>0</v>
      </c>
    </row>
    <row r="854" customFormat="1" ht="15.75" spans="1:4">
      <c r="A854" s="51" t="s">
        <v>738</v>
      </c>
      <c r="B854" s="53"/>
      <c r="C854" s="53"/>
      <c r="D854" s="14">
        <v>0</v>
      </c>
    </row>
    <row r="855" customFormat="1" ht="15.75" spans="1:4">
      <c r="A855" s="51" t="s">
        <v>739</v>
      </c>
      <c r="B855" s="53"/>
      <c r="C855" s="53"/>
      <c r="D855" s="14">
        <v>0</v>
      </c>
    </row>
    <row r="856" customFormat="1" ht="15.75" spans="1:4">
      <c r="A856" s="51" t="s">
        <v>740</v>
      </c>
      <c r="B856" s="53"/>
      <c r="C856" s="53"/>
      <c r="D856" s="14">
        <v>0</v>
      </c>
    </row>
    <row r="857" customFormat="1" ht="15.75" spans="1:4">
      <c r="A857" s="51" t="s">
        <v>741</v>
      </c>
      <c r="B857" s="53"/>
      <c r="C857" s="53"/>
      <c r="D857" s="14">
        <v>0</v>
      </c>
    </row>
    <row r="858" customFormat="1" ht="15.75" spans="1:4">
      <c r="A858" s="51" t="s">
        <v>742</v>
      </c>
      <c r="B858" s="53"/>
      <c r="C858" s="53"/>
      <c r="D858" s="14">
        <v>0</v>
      </c>
    </row>
    <row r="859" customFormat="1" ht="15.75" spans="1:4">
      <c r="A859" s="51" t="s">
        <v>743</v>
      </c>
      <c r="B859" s="53"/>
      <c r="C859" s="53"/>
      <c r="D859" s="14">
        <v>0</v>
      </c>
    </row>
    <row r="860" customFormat="1" ht="15.75" spans="1:4">
      <c r="A860" s="51" t="s">
        <v>744</v>
      </c>
      <c r="B860" s="53"/>
      <c r="C860" s="53"/>
      <c r="D860" s="14">
        <v>0</v>
      </c>
    </row>
    <row r="861" customFormat="1" ht="15.75" spans="1:4">
      <c r="A861" s="51" t="s">
        <v>745</v>
      </c>
      <c r="B861" s="53"/>
      <c r="C861" s="53"/>
      <c r="D861" s="14">
        <v>0</v>
      </c>
    </row>
    <row r="862" customFormat="1" ht="15.75" spans="1:4">
      <c r="A862" s="51" t="s">
        <v>746</v>
      </c>
      <c r="B862" s="53"/>
      <c r="C862" s="53"/>
      <c r="D862" s="14">
        <v>0</v>
      </c>
    </row>
    <row r="863" customFormat="1" ht="15.75" spans="1:4">
      <c r="A863" s="51" t="s">
        <v>747</v>
      </c>
      <c r="B863" s="53"/>
      <c r="C863" s="53"/>
      <c r="D863" s="14">
        <v>0</v>
      </c>
    </row>
    <row r="864" customFormat="1" ht="15.75" spans="1:4">
      <c r="A864" s="51" t="s">
        <v>748</v>
      </c>
      <c r="B864" s="53"/>
      <c r="C864" s="53"/>
      <c r="D864" s="14">
        <v>0</v>
      </c>
    </row>
    <row r="865" customFormat="1" ht="15.75" spans="1:4">
      <c r="A865" s="51" t="s">
        <v>722</v>
      </c>
      <c r="B865" s="53"/>
      <c r="C865" s="53"/>
      <c r="D865" s="14">
        <v>0</v>
      </c>
    </row>
    <row r="866" customFormat="1" ht="15.75" spans="1:4">
      <c r="A866" s="51" t="s">
        <v>749</v>
      </c>
      <c r="B866" s="53"/>
      <c r="C866" s="53"/>
      <c r="D866" s="14">
        <v>0</v>
      </c>
    </row>
    <row r="867" customFormat="1" ht="15.75" spans="1:4">
      <c r="A867" s="51" t="s">
        <v>750</v>
      </c>
      <c r="B867" s="53"/>
      <c r="C867" s="53"/>
      <c r="D867" s="14">
        <v>0</v>
      </c>
    </row>
    <row r="868" customFormat="1" ht="15.75" spans="1:4">
      <c r="A868" s="51" t="s">
        <v>751</v>
      </c>
      <c r="B868" s="53"/>
      <c r="C868" s="53"/>
      <c r="D868" s="14">
        <v>0</v>
      </c>
    </row>
    <row r="869" customFormat="1" ht="15.75" spans="1:4">
      <c r="A869" s="51" t="s">
        <v>752</v>
      </c>
      <c r="B869" s="53"/>
      <c r="C869" s="53"/>
      <c r="D869" s="14">
        <v>0</v>
      </c>
    </row>
    <row r="870" customFormat="1" ht="15.75" spans="1:4">
      <c r="A870" s="51" t="s">
        <v>753</v>
      </c>
      <c r="B870" s="53"/>
      <c r="C870" s="53"/>
      <c r="D870" s="14">
        <v>0</v>
      </c>
    </row>
    <row r="871" customFormat="1" ht="15.75" spans="1:4">
      <c r="A871" s="51" t="s">
        <v>754</v>
      </c>
      <c r="B871" s="53">
        <f>SUM(B872:B881)</f>
        <v>0</v>
      </c>
      <c r="C871" s="53">
        <f>SUM(C872:C881)</f>
        <v>0</v>
      </c>
      <c r="D871" s="14">
        <v>0</v>
      </c>
    </row>
    <row r="872" customFormat="1" ht="15.75" spans="1:4">
      <c r="A872" s="51" t="s">
        <v>113</v>
      </c>
      <c r="B872" s="53"/>
      <c r="C872" s="53"/>
      <c r="D872" s="14">
        <v>0</v>
      </c>
    </row>
    <row r="873" customFormat="1" ht="15.75" spans="1:4">
      <c r="A873" s="51" t="s">
        <v>114</v>
      </c>
      <c r="B873" s="53"/>
      <c r="C873" s="53"/>
      <c r="D873" s="14">
        <v>0</v>
      </c>
    </row>
    <row r="874" customFormat="1" ht="15.75" spans="1:4">
      <c r="A874" s="51" t="s">
        <v>115</v>
      </c>
      <c r="B874" s="53"/>
      <c r="C874" s="53"/>
      <c r="D874" s="14">
        <v>0</v>
      </c>
    </row>
    <row r="875" customFormat="1" ht="15.75" spans="1:4">
      <c r="A875" s="51" t="s">
        <v>755</v>
      </c>
      <c r="B875" s="53"/>
      <c r="C875" s="53"/>
      <c r="D875" s="14">
        <v>0</v>
      </c>
    </row>
    <row r="876" customFormat="1" ht="15.75" spans="1:4">
      <c r="A876" s="51" t="s">
        <v>756</v>
      </c>
      <c r="B876" s="53"/>
      <c r="C876" s="53"/>
      <c r="D876" s="14">
        <v>0</v>
      </c>
    </row>
    <row r="877" customFormat="1" ht="15.75" spans="1:4">
      <c r="A877" s="51" t="s">
        <v>757</v>
      </c>
      <c r="B877" s="53"/>
      <c r="C877" s="53"/>
      <c r="D877" s="14">
        <v>0</v>
      </c>
    </row>
    <row r="878" customFormat="1" ht="15.75" spans="1:4">
      <c r="A878" s="51" t="s">
        <v>758</v>
      </c>
      <c r="B878" s="53"/>
      <c r="C878" s="53"/>
      <c r="D878" s="14">
        <v>0</v>
      </c>
    </row>
    <row r="879" customFormat="1" ht="15.75" spans="1:4">
      <c r="A879" s="51" t="s">
        <v>759</v>
      </c>
      <c r="B879" s="53"/>
      <c r="C879" s="53"/>
      <c r="D879" s="14">
        <v>0</v>
      </c>
    </row>
    <row r="880" customFormat="1" ht="15.75" spans="1:4">
      <c r="A880" s="51" t="s">
        <v>760</v>
      </c>
      <c r="B880" s="53"/>
      <c r="C880" s="53"/>
      <c r="D880" s="14">
        <v>0</v>
      </c>
    </row>
    <row r="881" customFormat="1" ht="15.75" spans="1:4">
      <c r="A881" s="51" t="s">
        <v>761</v>
      </c>
      <c r="B881" s="53">
        <v>0</v>
      </c>
      <c r="C881" s="53">
        <v>0</v>
      </c>
      <c r="D881" s="14">
        <v>0</v>
      </c>
    </row>
    <row r="882" customFormat="1" ht="15.75" spans="1:4">
      <c r="A882" s="51" t="s">
        <v>762</v>
      </c>
      <c r="B882" s="53">
        <f>SUM(B883:B888)</f>
        <v>0</v>
      </c>
      <c r="C882" s="53">
        <f>SUM(C883:C888)</f>
        <v>0</v>
      </c>
      <c r="D882" s="14">
        <v>0</v>
      </c>
    </row>
    <row r="883" customFormat="1" ht="15.75" spans="1:4">
      <c r="A883" s="51" t="s">
        <v>763</v>
      </c>
      <c r="B883" s="53"/>
      <c r="C883" s="53"/>
      <c r="D883" s="14">
        <v>0</v>
      </c>
    </row>
    <row r="884" customFormat="1" ht="15.75" spans="1:4">
      <c r="A884" s="51" t="s">
        <v>764</v>
      </c>
      <c r="B884" s="53"/>
      <c r="C884" s="53"/>
      <c r="D884" s="14">
        <v>0</v>
      </c>
    </row>
    <row r="885" customFormat="1" ht="15.75" spans="1:4">
      <c r="A885" s="51" t="s">
        <v>765</v>
      </c>
      <c r="B885" s="53"/>
      <c r="C885" s="53"/>
      <c r="D885" s="14">
        <v>0</v>
      </c>
    </row>
    <row r="886" customFormat="1" ht="15.75" spans="1:4">
      <c r="A886" s="51" t="s">
        <v>766</v>
      </c>
      <c r="B886" s="53"/>
      <c r="C886" s="53"/>
      <c r="D886" s="14">
        <v>0</v>
      </c>
    </row>
    <row r="887" customFormat="1" ht="15.75" spans="1:4">
      <c r="A887" s="51" t="s">
        <v>767</v>
      </c>
      <c r="B887" s="53"/>
      <c r="C887" s="53"/>
      <c r="D887" s="14">
        <v>0</v>
      </c>
    </row>
    <row r="888" customFormat="1" ht="15.75" spans="1:4">
      <c r="A888" s="51" t="s">
        <v>768</v>
      </c>
      <c r="B888" s="53"/>
      <c r="C888" s="53"/>
      <c r="D888" s="14">
        <v>0</v>
      </c>
    </row>
    <row r="889" customFormat="1" ht="15.75" spans="1:4">
      <c r="A889" s="51" t="s">
        <v>769</v>
      </c>
      <c r="B889" s="53">
        <f>SUM(B890:B895)</f>
        <v>0</v>
      </c>
      <c r="C889" s="53">
        <f>SUM(C890:C895)</f>
        <v>0</v>
      </c>
      <c r="D889" s="14">
        <v>0</v>
      </c>
    </row>
    <row r="890" customFormat="1" ht="15.75" spans="1:4">
      <c r="A890" s="51" t="s">
        <v>770</v>
      </c>
      <c r="B890" s="53"/>
      <c r="C890" s="53"/>
      <c r="D890" s="14">
        <v>0</v>
      </c>
    </row>
    <row r="891" customFormat="1" ht="15.75" spans="1:4">
      <c r="A891" s="51" t="s">
        <v>771</v>
      </c>
      <c r="B891" s="53"/>
      <c r="C891" s="53"/>
      <c r="D891" s="14">
        <v>0</v>
      </c>
    </row>
    <row r="892" customFormat="1" ht="15.75" spans="1:4">
      <c r="A892" s="51" t="s">
        <v>772</v>
      </c>
      <c r="B892" s="53"/>
      <c r="C892" s="53"/>
      <c r="D892" s="14">
        <v>0</v>
      </c>
    </row>
    <row r="893" customFormat="1" ht="15.75" spans="1:4">
      <c r="A893" s="51" t="s">
        <v>773</v>
      </c>
      <c r="B893" s="53"/>
      <c r="C893" s="53"/>
      <c r="D893" s="14">
        <v>0</v>
      </c>
    </row>
    <row r="894" customFormat="1" ht="15.75" spans="1:4">
      <c r="A894" s="51" t="s">
        <v>774</v>
      </c>
      <c r="B894" s="53"/>
      <c r="C894" s="53"/>
      <c r="D894" s="14">
        <v>0</v>
      </c>
    </row>
    <row r="895" customFormat="1" ht="15.75" spans="1:4">
      <c r="A895" s="51" t="s">
        <v>775</v>
      </c>
      <c r="B895" s="53"/>
      <c r="C895" s="53"/>
      <c r="D895" s="14">
        <v>0</v>
      </c>
    </row>
    <row r="896" customFormat="1" ht="15.75" spans="1:4">
      <c r="A896" s="51" t="s">
        <v>776</v>
      </c>
      <c r="B896" s="53">
        <f>SUM(B897:B898)</f>
        <v>0</v>
      </c>
      <c r="C896" s="53">
        <f>SUM(C897:C898)</f>
        <v>0</v>
      </c>
      <c r="D896" s="14">
        <v>0</v>
      </c>
    </row>
    <row r="897" customFormat="1" ht="15.75" spans="1:4">
      <c r="A897" s="51" t="s">
        <v>777</v>
      </c>
      <c r="B897" s="53">
        <v>0</v>
      </c>
      <c r="C897" s="53">
        <v>0</v>
      </c>
      <c r="D897" s="14">
        <v>0</v>
      </c>
    </row>
    <row r="898" customFormat="1" ht="15.75" spans="1:4">
      <c r="A898" s="51" t="s">
        <v>778</v>
      </c>
      <c r="B898" s="53">
        <v>0</v>
      </c>
      <c r="C898" s="53">
        <v>0</v>
      </c>
      <c r="D898" s="14">
        <v>0</v>
      </c>
    </row>
    <row r="899" customFormat="1" ht="15.75" spans="1:4">
      <c r="A899" s="51" t="s">
        <v>779</v>
      </c>
      <c r="B899" s="53">
        <f>SUM(B900:B901)</f>
        <v>520</v>
      </c>
      <c r="C899" s="53">
        <f>SUM(C900:C901)</f>
        <v>520</v>
      </c>
      <c r="D899" s="14">
        <f>B899/C899*100</f>
        <v>100</v>
      </c>
    </row>
    <row r="900" customFormat="1" ht="15.75" spans="1:4">
      <c r="A900" s="51" t="s">
        <v>780</v>
      </c>
      <c r="B900" s="53">
        <v>0</v>
      </c>
      <c r="C900" s="53">
        <v>0</v>
      </c>
      <c r="D900" s="14">
        <v>0</v>
      </c>
    </row>
    <row r="901" customFormat="1" ht="15.75" spans="1:4">
      <c r="A901" s="51" t="s">
        <v>781</v>
      </c>
      <c r="B901" s="53">
        <v>520</v>
      </c>
      <c r="C901" s="53">
        <v>520</v>
      </c>
      <c r="D901" s="14">
        <f>B901/C901*100</f>
        <v>100</v>
      </c>
    </row>
    <row r="902" customFormat="1" ht="15.75" spans="1:4">
      <c r="A902" s="51" t="s">
        <v>80</v>
      </c>
      <c r="B902" s="53">
        <f>SUBTOTAL(9,B963,B958,B951,B946,B936,B926,B903)</f>
        <v>0</v>
      </c>
      <c r="C902" s="53">
        <f>SUBTOTAL(9,C963,C958,C951,C946,C936,C926,C903)</f>
        <v>0</v>
      </c>
      <c r="D902" s="14">
        <v>0</v>
      </c>
    </row>
    <row r="903" customFormat="1" ht="15.75" spans="1:4">
      <c r="A903" s="51" t="s">
        <v>782</v>
      </c>
      <c r="B903" s="53">
        <f>SUM(B904:B925)</f>
        <v>0</v>
      </c>
      <c r="C903" s="53">
        <f>SUM(C904:C925)</f>
        <v>0</v>
      </c>
      <c r="D903" s="14">
        <v>0</v>
      </c>
    </row>
    <row r="904" customFormat="1" ht="15.75" spans="1:4">
      <c r="A904" s="51" t="s">
        <v>113</v>
      </c>
      <c r="B904" s="53"/>
      <c r="C904" s="53"/>
      <c r="D904" s="14">
        <v>0</v>
      </c>
    </row>
    <row r="905" customFormat="1" ht="15.75" spans="1:4">
      <c r="A905" s="51" t="s">
        <v>114</v>
      </c>
      <c r="B905" s="53"/>
      <c r="C905" s="53"/>
      <c r="D905" s="14">
        <v>0</v>
      </c>
    </row>
    <row r="906" customFormat="1" ht="15.75" spans="1:4">
      <c r="A906" s="51" t="s">
        <v>115</v>
      </c>
      <c r="B906" s="53"/>
      <c r="C906" s="53"/>
      <c r="D906" s="14">
        <v>0</v>
      </c>
    </row>
    <row r="907" customFormat="1" ht="15.75" spans="1:4">
      <c r="A907" s="51" t="s">
        <v>783</v>
      </c>
      <c r="B907" s="53"/>
      <c r="C907" s="53"/>
      <c r="D907" s="14">
        <v>0</v>
      </c>
    </row>
    <row r="908" customFormat="1" ht="15.75" spans="1:4">
      <c r="A908" s="51" t="s">
        <v>784</v>
      </c>
      <c r="B908" s="53"/>
      <c r="C908" s="53"/>
      <c r="D908" s="14">
        <v>0</v>
      </c>
    </row>
    <row r="909" customFormat="1" ht="15.75" spans="1:4">
      <c r="A909" s="51" t="s">
        <v>785</v>
      </c>
      <c r="B909" s="53">
        <v>0</v>
      </c>
      <c r="C909" s="53">
        <v>0</v>
      </c>
      <c r="D909" s="14">
        <v>0</v>
      </c>
    </row>
    <row r="910" customFormat="1" ht="15.75" spans="1:4">
      <c r="A910" s="51" t="s">
        <v>786</v>
      </c>
      <c r="B910" s="53">
        <v>0</v>
      </c>
      <c r="C910" s="53">
        <v>0</v>
      </c>
      <c r="D910" s="14">
        <v>0</v>
      </c>
    </row>
    <row r="911" customFormat="1" ht="15.75" spans="1:4">
      <c r="A911" s="51" t="s">
        <v>787</v>
      </c>
      <c r="B911" s="53">
        <v>0</v>
      </c>
      <c r="C911" s="53">
        <v>0</v>
      </c>
      <c r="D911" s="14">
        <v>0</v>
      </c>
    </row>
    <row r="912" customFormat="1" ht="15.75" spans="1:4">
      <c r="A912" s="51" t="s">
        <v>788</v>
      </c>
      <c r="B912" s="53">
        <v>0</v>
      </c>
      <c r="C912" s="53">
        <v>0</v>
      </c>
      <c r="D912" s="14">
        <v>0</v>
      </c>
    </row>
    <row r="913" customFormat="1" ht="15.75" spans="1:4">
      <c r="A913" s="51" t="s">
        <v>789</v>
      </c>
      <c r="B913" s="53">
        <v>0</v>
      </c>
      <c r="C913" s="53">
        <v>0</v>
      </c>
      <c r="D913" s="14">
        <v>0</v>
      </c>
    </row>
    <row r="914" customFormat="1" ht="15.75" spans="1:4">
      <c r="A914" s="51" t="s">
        <v>790</v>
      </c>
      <c r="B914" s="53">
        <v>0</v>
      </c>
      <c r="C914" s="53">
        <v>0</v>
      </c>
      <c r="D914" s="14">
        <v>0</v>
      </c>
    </row>
    <row r="915" customFormat="1" ht="15.75" spans="1:4">
      <c r="A915" s="51" t="s">
        <v>791</v>
      </c>
      <c r="B915" s="53">
        <v>0</v>
      </c>
      <c r="C915" s="53">
        <v>0</v>
      </c>
      <c r="D915" s="14">
        <v>0</v>
      </c>
    </row>
    <row r="916" customFormat="1" ht="15.75" spans="1:4">
      <c r="A916" s="51" t="s">
        <v>792</v>
      </c>
      <c r="B916" s="53">
        <v>0</v>
      </c>
      <c r="C916" s="53">
        <v>0</v>
      </c>
      <c r="D916" s="14">
        <v>0</v>
      </c>
    </row>
    <row r="917" customFormat="1" ht="15.75" spans="1:4">
      <c r="A917" s="51" t="s">
        <v>793</v>
      </c>
      <c r="B917" s="53">
        <v>0</v>
      </c>
      <c r="C917" s="53">
        <v>0</v>
      </c>
      <c r="D917" s="14">
        <v>0</v>
      </c>
    </row>
    <row r="918" customFormat="1" ht="15.75" spans="1:4">
      <c r="A918" s="51" t="s">
        <v>794</v>
      </c>
      <c r="B918" s="53">
        <v>0</v>
      </c>
      <c r="C918" s="53">
        <v>0</v>
      </c>
      <c r="D918" s="14">
        <v>0</v>
      </c>
    </row>
    <row r="919" customFormat="1" ht="15.75" spans="1:4">
      <c r="A919" s="51" t="s">
        <v>795</v>
      </c>
      <c r="B919" s="53">
        <v>0</v>
      </c>
      <c r="C919" s="53">
        <v>0</v>
      </c>
      <c r="D919" s="14">
        <v>0</v>
      </c>
    </row>
    <row r="920" customFormat="1" ht="15.75" spans="1:4">
      <c r="A920" s="51" t="s">
        <v>796</v>
      </c>
      <c r="B920" s="53">
        <v>0</v>
      </c>
      <c r="C920" s="53">
        <v>0</v>
      </c>
      <c r="D920" s="14">
        <v>0</v>
      </c>
    </row>
    <row r="921" customFormat="1" ht="15.75" spans="1:4">
      <c r="A921" s="51" t="s">
        <v>797</v>
      </c>
      <c r="B921" s="53">
        <v>0</v>
      </c>
      <c r="C921" s="53">
        <v>0</v>
      </c>
      <c r="D921" s="14">
        <v>0</v>
      </c>
    </row>
    <row r="922" customFormat="1" ht="15.75" spans="1:4">
      <c r="A922" s="51" t="s">
        <v>798</v>
      </c>
      <c r="B922" s="53">
        <v>0</v>
      </c>
      <c r="C922" s="53">
        <v>0</v>
      </c>
      <c r="D922" s="14">
        <v>0</v>
      </c>
    </row>
    <row r="923" customFormat="1" ht="15.75" spans="1:4">
      <c r="A923" s="51" t="s">
        <v>799</v>
      </c>
      <c r="B923" s="53">
        <v>0</v>
      </c>
      <c r="C923" s="53">
        <v>0</v>
      </c>
      <c r="D923" s="14">
        <v>0</v>
      </c>
    </row>
    <row r="924" customFormat="1" ht="15.75" spans="1:4">
      <c r="A924" s="51" t="s">
        <v>800</v>
      </c>
      <c r="B924" s="53">
        <v>0</v>
      </c>
      <c r="C924" s="53">
        <v>0</v>
      </c>
      <c r="D924" s="14">
        <v>0</v>
      </c>
    </row>
    <row r="925" customFormat="1" ht="15.75" spans="1:4">
      <c r="A925" s="51" t="s">
        <v>801</v>
      </c>
      <c r="B925" s="53">
        <v>0</v>
      </c>
      <c r="C925" s="53">
        <v>0</v>
      </c>
      <c r="D925" s="14">
        <v>0</v>
      </c>
    </row>
    <row r="926" customFormat="1" ht="15.75" spans="1:4">
      <c r="A926" s="51" t="s">
        <v>802</v>
      </c>
      <c r="B926" s="53">
        <f>SUM(B927:B935)</f>
        <v>0</v>
      </c>
      <c r="C926" s="53">
        <f>SUM(C927:C935)</f>
        <v>0</v>
      </c>
      <c r="D926" s="14">
        <v>0</v>
      </c>
    </row>
    <row r="927" customFormat="1" ht="15.75" spans="1:4">
      <c r="A927" s="51" t="s">
        <v>113</v>
      </c>
      <c r="B927" s="53">
        <v>0</v>
      </c>
      <c r="C927" s="53">
        <v>0</v>
      </c>
      <c r="D927" s="14">
        <v>0</v>
      </c>
    </row>
    <row r="928" customFormat="1" ht="15.75" spans="1:4">
      <c r="A928" s="51" t="s">
        <v>114</v>
      </c>
      <c r="B928" s="53">
        <v>0</v>
      </c>
      <c r="C928" s="53">
        <v>0</v>
      </c>
      <c r="D928" s="14">
        <v>0</v>
      </c>
    </row>
    <row r="929" customFormat="1" ht="15.75" spans="1:4">
      <c r="A929" s="51" t="s">
        <v>115</v>
      </c>
      <c r="B929" s="53">
        <v>0</v>
      </c>
      <c r="C929" s="53">
        <v>0</v>
      </c>
      <c r="D929" s="14">
        <v>0</v>
      </c>
    </row>
    <row r="930" customFormat="1" ht="15.75" spans="1:4">
      <c r="A930" s="51" t="s">
        <v>803</v>
      </c>
      <c r="B930" s="53">
        <v>0</v>
      </c>
      <c r="C930" s="53">
        <v>0</v>
      </c>
      <c r="D930" s="14">
        <v>0</v>
      </c>
    </row>
    <row r="931" customFormat="1" ht="15.75" spans="1:4">
      <c r="A931" s="51" t="s">
        <v>804</v>
      </c>
      <c r="B931" s="53">
        <v>0</v>
      </c>
      <c r="C931" s="53">
        <v>0</v>
      </c>
      <c r="D931" s="14">
        <v>0</v>
      </c>
    </row>
    <row r="932" customFormat="1" ht="15.75" spans="1:4">
      <c r="A932" s="51" t="s">
        <v>805</v>
      </c>
      <c r="B932" s="53">
        <v>0</v>
      </c>
      <c r="C932" s="53">
        <v>0</v>
      </c>
      <c r="D932" s="14">
        <v>0</v>
      </c>
    </row>
    <row r="933" customFormat="1" ht="15.75" spans="1:4">
      <c r="A933" s="51" t="s">
        <v>806</v>
      </c>
      <c r="B933" s="53">
        <v>0</v>
      </c>
      <c r="C933" s="53">
        <v>0</v>
      </c>
      <c r="D933" s="14">
        <v>0</v>
      </c>
    </row>
    <row r="934" customFormat="1" ht="15.75" spans="1:4">
      <c r="A934" s="51" t="s">
        <v>807</v>
      </c>
      <c r="B934" s="53">
        <v>0</v>
      </c>
      <c r="C934" s="53">
        <v>0</v>
      </c>
      <c r="D934" s="14">
        <v>0</v>
      </c>
    </row>
    <row r="935" customFormat="1" ht="15.75" spans="1:4">
      <c r="A935" s="51" t="s">
        <v>808</v>
      </c>
      <c r="B935" s="53">
        <v>0</v>
      </c>
      <c r="C935" s="53">
        <v>0</v>
      </c>
      <c r="D935" s="14">
        <v>0</v>
      </c>
    </row>
    <row r="936" customFormat="1" ht="15.75" spans="1:4">
      <c r="A936" s="51" t="s">
        <v>809</v>
      </c>
      <c r="B936" s="53">
        <f>SUM(B937:B945)</f>
        <v>0</v>
      </c>
      <c r="C936" s="53">
        <f>SUM(C937:C945)</f>
        <v>0</v>
      </c>
      <c r="D936" s="14">
        <v>0</v>
      </c>
    </row>
    <row r="937" customFormat="1" ht="15.75" spans="1:4">
      <c r="A937" s="51" t="s">
        <v>113</v>
      </c>
      <c r="B937" s="53">
        <v>0</v>
      </c>
      <c r="C937" s="53">
        <v>0</v>
      </c>
      <c r="D937" s="14">
        <v>0</v>
      </c>
    </row>
    <row r="938" customFormat="1" ht="15.75" spans="1:4">
      <c r="A938" s="51" t="s">
        <v>114</v>
      </c>
      <c r="B938" s="53">
        <v>0</v>
      </c>
      <c r="C938" s="53">
        <v>0</v>
      </c>
      <c r="D938" s="14">
        <v>0</v>
      </c>
    </row>
    <row r="939" customFormat="1" ht="15.75" spans="1:4">
      <c r="A939" s="51" t="s">
        <v>115</v>
      </c>
      <c r="B939" s="53">
        <v>0</v>
      </c>
      <c r="C939" s="53">
        <v>0</v>
      </c>
      <c r="D939" s="14">
        <v>0</v>
      </c>
    </row>
    <row r="940" customFormat="1" ht="15.75" spans="1:4">
      <c r="A940" s="51" t="s">
        <v>810</v>
      </c>
      <c r="B940" s="53">
        <v>0</v>
      </c>
      <c r="C940" s="53">
        <v>0</v>
      </c>
      <c r="D940" s="14">
        <v>0</v>
      </c>
    </row>
    <row r="941" customFormat="1" ht="15.75" spans="1:4">
      <c r="A941" s="51" t="s">
        <v>811</v>
      </c>
      <c r="B941" s="53">
        <v>0</v>
      </c>
      <c r="C941" s="53">
        <v>0</v>
      </c>
      <c r="D941" s="14">
        <v>0</v>
      </c>
    </row>
    <row r="942" customFormat="1" ht="15.75" spans="1:4">
      <c r="A942" s="51" t="s">
        <v>812</v>
      </c>
      <c r="B942" s="53">
        <v>0</v>
      </c>
      <c r="C942" s="53">
        <v>0</v>
      </c>
      <c r="D942" s="14">
        <v>0</v>
      </c>
    </row>
    <row r="943" customFormat="1" ht="15.75" spans="1:4">
      <c r="A943" s="51" t="s">
        <v>813</v>
      </c>
      <c r="B943" s="53">
        <v>0</v>
      </c>
      <c r="C943" s="53">
        <v>0</v>
      </c>
      <c r="D943" s="14">
        <v>0</v>
      </c>
    </row>
    <row r="944" customFormat="1" ht="15.75" spans="1:4">
      <c r="A944" s="51" t="s">
        <v>814</v>
      </c>
      <c r="B944" s="53">
        <v>0</v>
      </c>
      <c r="C944" s="53">
        <v>0</v>
      </c>
      <c r="D944" s="14">
        <v>0</v>
      </c>
    </row>
    <row r="945" customFormat="1" ht="15.75" spans="1:4">
      <c r="A945" s="51" t="s">
        <v>815</v>
      </c>
      <c r="B945" s="53">
        <v>0</v>
      </c>
      <c r="C945" s="53">
        <v>0</v>
      </c>
      <c r="D945" s="14">
        <v>0</v>
      </c>
    </row>
    <row r="946" customFormat="1" ht="15.75" spans="1:4">
      <c r="A946" s="51" t="s">
        <v>816</v>
      </c>
      <c r="B946" s="53">
        <f>SUM(B947:B950)</f>
        <v>0</v>
      </c>
      <c r="C946" s="53">
        <f>SUM(C947:C950)</f>
        <v>0</v>
      </c>
      <c r="D946" s="14">
        <v>0</v>
      </c>
    </row>
    <row r="947" customFormat="1" ht="15.75" spans="1:4">
      <c r="A947" s="51" t="s">
        <v>817</v>
      </c>
      <c r="B947" s="53">
        <v>0</v>
      </c>
      <c r="C947" s="53">
        <v>0</v>
      </c>
      <c r="D947" s="14">
        <v>0</v>
      </c>
    </row>
    <row r="948" customFormat="1" ht="15.75" spans="1:4">
      <c r="A948" s="51" t="s">
        <v>818</v>
      </c>
      <c r="B948" s="53">
        <v>0</v>
      </c>
      <c r="C948" s="53">
        <v>0</v>
      </c>
      <c r="D948" s="14">
        <v>0</v>
      </c>
    </row>
    <row r="949" customFormat="1" ht="15.75" spans="1:4">
      <c r="A949" s="51" t="s">
        <v>819</v>
      </c>
      <c r="B949" s="53">
        <v>0</v>
      </c>
      <c r="C949" s="53">
        <v>0</v>
      </c>
      <c r="D949" s="14">
        <v>0</v>
      </c>
    </row>
    <row r="950" customFormat="1" ht="15.75" spans="1:4">
      <c r="A950" s="51" t="s">
        <v>820</v>
      </c>
      <c r="B950" s="53">
        <v>0</v>
      </c>
      <c r="C950" s="53">
        <v>0</v>
      </c>
      <c r="D950" s="14">
        <v>0</v>
      </c>
    </row>
    <row r="951" customFormat="1" ht="15.75" spans="1:4">
      <c r="A951" s="51" t="s">
        <v>821</v>
      </c>
      <c r="B951" s="53">
        <f>SUM(B952:B957)</f>
        <v>0</v>
      </c>
      <c r="C951" s="53">
        <f>SUM(C952:C957)</f>
        <v>0</v>
      </c>
      <c r="D951" s="14">
        <v>0</v>
      </c>
    </row>
    <row r="952" customFormat="1" ht="15.75" spans="1:4">
      <c r="A952" s="51" t="s">
        <v>113</v>
      </c>
      <c r="B952" s="53">
        <v>0</v>
      </c>
      <c r="C952" s="53">
        <v>0</v>
      </c>
      <c r="D952" s="14">
        <v>0</v>
      </c>
    </row>
    <row r="953" customFormat="1" ht="15.75" spans="1:4">
      <c r="A953" s="51" t="s">
        <v>114</v>
      </c>
      <c r="B953" s="53">
        <v>0</v>
      </c>
      <c r="C953" s="53">
        <v>0</v>
      </c>
      <c r="D953" s="14">
        <v>0</v>
      </c>
    </row>
    <row r="954" customFormat="1" ht="15.75" spans="1:4">
      <c r="A954" s="51" t="s">
        <v>115</v>
      </c>
      <c r="B954" s="53">
        <v>0</v>
      </c>
      <c r="C954" s="53">
        <v>0</v>
      </c>
      <c r="D954" s="14">
        <v>0</v>
      </c>
    </row>
    <row r="955" customFormat="1" ht="15.75" spans="1:4">
      <c r="A955" s="51" t="s">
        <v>807</v>
      </c>
      <c r="B955" s="53">
        <v>0</v>
      </c>
      <c r="C955" s="53">
        <v>0</v>
      </c>
      <c r="D955" s="14">
        <v>0</v>
      </c>
    </row>
    <row r="956" customFormat="1" ht="15.75" spans="1:4">
      <c r="A956" s="51" t="s">
        <v>822</v>
      </c>
      <c r="B956" s="53">
        <v>0</v>
      </c>
      <c r="C956" s="53">
        <v>0</v>
      </c>
      <c r="D956" s="14">
        <v>0</v>
      </c>
    </row>
    <row r="957" customFormat="1" ht="15.75" spans="1:4">
      <c r="A957" s="51" t="s">
        <v>823</v>
      </c>
      <c r="B957" s="53">
        <v>0</v>
      </c>
      <c r="C957" s="53">
        <v>0</v>
      </c>
      <c r="D957" s="14">
        <v>0</v>
      </c>
    </row>
    <row r="958" customFormat="1" ht="15.75" spans="1:4">
      <c r="A958" s="51" t="s">
        <v>824</v>
      </c>
      <c r="B958" s="53">
        <f>SUM(B959:B962)</f>
        <v>0</v>
      </c>
      <c r="C958" s="53">
        <f>SUM(C959:C962)</f>
        <v>0</v>
      </c>
      <c r="D958" s="14">
        <v>0</v>
      </c>
    </row>
    <row r="959" customFormat="1" ht="15.75" spans="1:4">
      <c r="A959" s="51" t="s">
        <v>825</v>
      </c>
      <c r="B959" s="53">
        <v>0</v>
      </c>
      <c r="C959" s="53">
        <v>0</v>
      </c>
      <c r="D959" s="14">
        <v>0</v>
      </c>
    </row>
    <row r="960" customFormat="1" ht="15.75" spans="1:4">
      <c r="A960" s="51" t="s">
        <v>826</v>
      </c>
      <c r="B960" s="53">
        <v>0</v>
      </c>
      <c r="C960" s="53">
        <v>0</v>
      </c>
      <c r="D960" s="14">
        <v>0</v>
      </c>
    </row>
    <row r="961" customFormat="1" ht="15.75" spans="1:4">
      <c r="A961" s="51" t="s">
        <v>827</v>
      </c>
      <c r="B961" s="53">
        <v>0</v>
      </c>
      <c r="C961" s="53">
        <v>0</v>
      </c>
      <c r="D961" s="14">
        <v>0</v>
      </c>
    </row>
    <row r="962" customFormat="1" ht="15.75" spans="1:4">
      <c r="A962" s="51" t="s">
        <v>828</v>
      </c>
      <c r="B962" s="53">
        <v>0</v>
      </c>
      <c r="C962" s="53">
        <v>0</v>
      </c>
      <c r="D962" s="14">
        <v>0</v>
      </c>
    </row>
    <row r="963" customFormat="1" ht="15.75" spans="1:4">
      <c r="A963" s="51" t="s">
        <v>829</v>
      </c>
      <c r="B963" s="53">
        <f>SUM(B964:B965)</f>
        <v>0</v>
      </c>
      <c r="C963" s="53">
        <f>SUM(C964:C965)</f>
        <v>0</v>
      </c>
      <c r="D963" s="14">
        <v>0</v>
      </c>
    </row>
    <row r="964" customFormat="1" ht="15.75" spans="1:4">
      <c r="A964" s="51" t="s">
        <v>830</v>
      </c>
      <c r="B964" s="53">
        <v>0</v>
      </c>
      <c r="C964" s="53">
        <v>0</v>
      </c>
      <c r="D964" s="14">
        <v>0</v>
      </c>
    </row>
    <row r="965" customFormat="1" ht="15.75" spans="1:4">
      <c r="A965" s="51" t="s">
        <v>831</v>
      </c>
      <c r="B965" s="53">
        <v>0</v>
      </c>
      <c r="C965" s="53">
        <v>0</v>
      </c>
      <c r="D965" s="14">
        <v>0</v>
      </c>
    </row>
    <row r="966" customFormat="1" ht="15.75" spans="1:4">
      <c r="A966" s="51" t="s">
        <v>81</v>
      </c>
      <c r="B966" s="53">
        <f>SUBTOTAL(9,B1024,B1016,B1009,B998,B993,B977,B967)</f>
        <v>0</v>
      </c>
      <c r="C966" s="53">
        <f>SUBTOTAL(9,C1024,C1016,C1009,C998,C993,C977,C967)</f>
        <v>0</v>
      </c>
      <c r="D966" s="14">
        <v>0</v>
      </c>
    </row>
    <row r="967" customFormat="1" ht="15.75" spans="1:4">
      <c r="A967" s="51" t="s">
        <v>832</v>
      </c>
      <c r="B967" s="53">
        <f>SUM(B968:B976)</f>
        <v>0</v>
      </c>
      <c r="C967" s="53">
        <f>SUM(C968:C976)</f>
        <v>0</v>
      </c>
      <c r="D967" s="14">
        <v>0</v>
      </c>
    </row>
    <row r="968" customFormat="1" ht="15.75" spans="1:4">
      <c r="A968" s="51" t="s">
        <v>113</v>
      </c>
      <c r="B968" s="53">
        <v>0</v>
      </c>
      <c r="C968" s="53">
        <v>0</v>
      </c>
      <c r="D968" s="14">
        <v>0</v>
      </c>
    </row>
    <row r="969" customFormat="1" ht="15.75" spans="1:4">
      <c r="A969" s="51" t="s">
        <v>114</v>
      </c>
      <c r="B969" s="53">
        <v>0</v>
      </c>
      <c r="C969" s="53">
        <v>0</v>
      </c>
      <c r="D969" s="14">
        <v>0</v>
      </c>
    </row>
    <row r="970" customFormat="1" ht="15.75" spans="1:4">
      <c r="A970" s="51" t="s">
        <v>115</v>
      </c>
      <c r="B970" s="53">
        <v>0</v>
      </c>
      <c r="C970" s="53">
        <v>0</v>
      </c>
      <c r="D970" s="14">
        <v>0</v>
      </c>
    </row>
    <row r="971" customFormat="1" ht="15.75" spans="1:4">
      <c r="A971" s="51" t="s">
        <v>833</v>
      </c>
      <c r="B971" s="53">
        <v>0</v>
      </c>
      <c r="C971" s="53">
        <v>0</v>
      </c>
      <c r="D971" s="14">
        <v>0</v>
      </c>
    </row>
    <row r="972" customFormat="1" ht="15.75" spans="1:4">
      <c r="A972" s="51" t="s">
        <v>834</v>
      </c>
      <c r="B972" s="53">
        <v>0</v>
      </c>
      <c r="C972" s="53">
        <v>0</v>
      </c>
      <c r="D972" s="14">
        <v>0</v>
      </c>
    </row>
    <row r="973" customFormat="1" ht="15.75" spans="1:4">
      <c r="A973" s="51" t="s">
        <v>835</v>
      </c>
      <c r="B973" s="53">
        <v>0</v>
      </c>
      <c r="C973" s="53">
        <v>0</v>
      </c>
      <c r="D973" s="14">
        <v>0</v>
      </c>
    </row>
    <row r="974" customFormat="1" ht="15.75" spans="1:4">
      <c r="A974" s="51" t="s">
        <v>836</v>
      </c>
      <c r="B974" s="53">
        <v>0</v>
      </c>
      <c r="C974" s="53">
        <v>0</v>
      </c>
      <c r="D974" s="14">
        <v>0</v>
      </c>
    </row>
    <row r="975" customFormat="1" ht="15.75" spans="1:4">
      <c r="A975" s="51" t="s">
        <v>837</v>
      </c>
      <c r="B975" s="53">
        <v>0</v>
      </c>
      <c r="C975" s="53">
        <v>0</v>
      </c>
      <c r="D975" s="14">
        <v>0</v>
      </c>
    </row>
    <row r="976" customFormat="1" ht="15.75" spans="1:4">
      <c r="A976" s="51" t="s">
        <v>838</v>
      </c>
      <c r="B976" s="53">
        <v>0</v>
      </c>
      <c r="C976" s="53">
        <v>0</v>
      </c>
      <c r="D976" s="14">
        <v>0</v>
      </c>
    </row>
    <row r="977" customFormat="1" ht="15.75" spans="1:4">
      <c r="A977" s="51" t="s">
        <v>839</v>
      </c>
      <c r="B977" s="53">
        <f>SUM(B978:B992)</f>
        <v>0</v>
      </c>
      <c r="C977" s="53">
        <f>SUM(C978:C992)</f>
        <v>0</v>
      </c>
      <c r="D977" s="14">
        <v>0</v>
      </c>
    </row>
    <row r="978" customFormat="1" ht="15.75" spans="1:4">
      <c r="A978" s="51" t="s">
        <v>113</v>
      </c>
      <c r="B978" s="53">
        <v>0</v>
      </c>
      <c r="C978" s="53">
        <v>0</v>
      </c>
      <c r="D978" s="14">
        <v>0</v>
      </c>
    </row>
    <row r="979" customFormat="1" ht="15.75" spans="1:4">
      <c r="A979" s="51" t="s">
        <v>114</v>
      </c>
      <c r="B979" s="53">
        <v>0</v>
      </c>
      <c r="C979" s="53">
        <v>0</v>
      </c>
      <c r="D979" s="14">
        <v>0</v>
      </c>
    </row>
    <row r="980" customFormat="1" ht="15.75" spans="1:4">
      <c r="A980" s="51" t="s">
        <v>115</v>
      </c>
      <c r="B980" s="53">
        <v>0</v>
      </c>
      <c r="C980" s="53">
        <v>0</v>
      </c>
      <c r="D980" s="14">
        <v>0</v>
      </c>
    </row>
    <row r="981" customFormat="1" ht="15.75" spans="1:4">
      <c r="A981" s="51" t="s">
        <v>840</v>
      </c>
      <c r="B981" s="53">
        <v>0</v>
      </c>
      <c r="C981" s="53">
        <v>0</v>
      </c>
      <c r="D981" s="14">
        <v>0</v>
      </c>
    </row>
    <row r="982" customFormat="1" ht="15.75" spans="1:4">
      <c r="A982" s="51" t="s">
        <v>841</v>
      </c>
      <c r="B982" s="53">
        <v>0</v>
      </c>
      <c r="C982" s="53">
        <v>0</v>
      </c>
      <c r="D982" s="14">
        <v>0</v>
      </c>
    </row>
    <row r="983" customFormat="1" ht="15.75" spans="1:4">
      <c r="A983" s="51" t="s">
        <v>842</v>
      </c>
      <c r="B983" s="53">
        <v>0</v>
      </c>
      <c r="C983" s="53">
        <v>0</v>
      </c>
      <c r="D983" s="14">
        <v>0</v>
      </c>
    </row>
    <row r="984" customFormat="1" ht="15.75" spans="1:4">
      <c r="A984" s="51" t="s">
        <v>843</v>
      </c>
      <c r="B984" s="53">
        <v>0</v>
      </c>
      <c r="C984" s="53">
        <v>0</v>
      </c>
      <c r="D984" s="14">
        <v>0</v>
      </c>
    </row>
    <row r="985" customFormat="1" ht="15.75" spans="1:4">
      <c r="A985" s="51" t="s">
        <v>844</v>
      </c>
      <c r="B985" s="53">
        <v>0</v>
      </c>
      <c r="C985" s="53">
        <v>0</v>
      </c>
      <c r="D985" s="14">
        <v>0</v>
      </c>
    </row>
    <row r="986" customFormat="1" ht="15.75" spans="1:4">
      <c r="A986" s="51" t="s">
        <v>845</v>
      </c>
      <c r="B986" s="53">
        <v>0</v>
      </c>
      <c r="C986" s="53">
        <v>0</v>
      </c>
      <c r="D986" s="14">
        <v>0</v>
      </c>
    </row>
    <row r="987" customFormat="1" ht="15.75" spans="1:4">
      <c r="A987" s="51" t="s">
        <v>846</v>
      </c>
      <c r="B987" s="53">
        <v>0</v>
      </c>
      <c r="C987" s="53">
        <v>0</v>
      </c>
      <c r="D987" s="14">
        <v>0</v>
      </c>
    </row>
    <row r="988" customFormat="1" ht="15.75" spans="1:4">
      <c r="A988" s="51" t="s">
        <v>847</v>
      </c>
      <c r="B988" s="53">
        <v>0</v>
      </c>
      <c r="C988" s="53">
        <v>0</v>
      </c>
      <c r="D988" s="14">
        <v>0</v>
      </c>
    </row>
    <row r="989" customFormat="1" ht="15.75" spans="1:4">
      <c r="A989" s="51" t="s">
        <v>848</v>
      </c>
      <c r="B989" s="53">
        <v>0</v>
      </c>
      <c r="C989" s="53">
        <v>0</v>
      </c>
      <c r="D989" s="14">
        <v>0</v>
      </c>
    </row>
    <row r="990" customFormat="1" ht="15.75" spans="1:4">
      <c r="A990" s="51" t="s">
        <v>849</v>
      </c>
      <c r="B990" s="53">
        <v>0</v>
      </c>
      <c r="C990" s="53">
        <v>0</v>
      </c>
      <c r="D990" s="14">
        <v>0</v>
      </c>
    </row>
    <row r="991" customFormat="1" ht="15.75" spans="1:4">
      <c r="A991" s="51" t="s">
        <v>850</v>
      </c>
      <c r="B991" s="53">
        <v>0</v>
      </c>
      <c r="C991" s="53">
        <v>0</v>
      </c>
      <c r="D991" s="14">
        <v>0</v>
      </c>
    </row>
    <row r="992" customFormat="1" ht="15.75" spans="1:4">
      <c r="A992" s="51" t="s">
        <v>851</v>
      </c>
      <c r="B992" s="53">
        <v>0</v>
      </c>
      <c r="C992" s="53">
        <v>0</v>
      </c>
      <c r="D992" s="14">
        <v>0</v>
      </c>
    </row>
    <row r="993" customFormat="1" ht="15.75" spans="1:4">
      <c r="A993" s="51" t="s">
        <v>852</v>
      </c>
      <c r="B993" s="53">
        <f>SUM(B994:B997)</f>
        <v>0</v>
      </c>
      <c r="C993" s="53">
        <f>SUM(C994:C997)</f>
        <v>0</v>
      </c>
      <c r="D993" s="14">
        <v>0</v>
      </c>
    </row>
    <row r="994" customFormat="1" ht="15.75" spans="1:4">
      <c r="A994" s="51" t="s">
        <v>113</v>
      </c>
      <c r="B994" s="53">
        <v>0</v>
      </c>
      <c r="C994" s="53">
        <v>0</v>
      </c>
      <c r="D994" s="14">
        <v>0</v>
      </c>
    </row>
    <row r="995" customFormat="1" ht="15.75" spans="1:4">
      <c r="A995" s="51" t="s">
        <v>114</v>
      </c>
      <c r="B995" s="53">
        <v>0</v>
      </c>
      <c r="C995" s="53">
        <v>0</v>
      </c>
      <c r="D995" s="14">
        <v>0</v>
      </c>
    </row>
    <row r="996" customFormat="1" ht="15.75" spans="1:4">
      <c r="A996" s="51" t="s">
        <v>115</v>
      </c>
      <c r="B996" s="53">
        <v>0</v>
      </c>
      <c r="C996" s="53">
        <v>0</v>
      </c>
      <c r="D996" s="14">
        <v>0</v>
      </c>
    </row>
    <row r="997" customFormat="1" ht="15.75" spans="1:4">
      <c r="A997" s="51" t="s">
        <v>853</v>
      </c>
      <c r="B997" s="53">
        <v>0</v>
      </c>
      <c r="C997" s="53">
        <v>0</v>
      </c>
      <c r="D997" s="14">
        <v>0</v>
      </c>
    </row>
    <row r="998" customFormat="1" ht="15.75" spans="1:4">
      <c r="A998" s="51" t="s">
        <v>854</v>
      </c>
      <c r="B998" s="53">
        <f>SUM(B999:B1008)</f>
        <v>0</v>
      </c>
      <c r="C998" s="53">
        <f>SUM(C999:C1008)</f>
        <v>0</v>
      </c>
      <c r="D998" s="14">
        <v>0</v>
      </c>
    </row>
    <row r="999" customFormat="1" ht="15.75" spans="1:4">
      <c r="A999" s="51" t="s">
        <v>113</v>
      </c>
      <c r="B999" s="53">
        <v>0</v>
      </c>
      <c r="C999" s="53">
        <v>0</v>
      </c>
      <c r="D999" s="14">
        <v>0</v>
      </c>
    </row>
    <row r="1000" customFormat="1" ht="15.75" spans="1:4">
      <c r="A1000" s="51" t="s">
        <v>114</v>
      </c>
      <c r="B1000" s="53">
        <v>0</v>
      </c>
      <c r="C1000" s="53">
        <v>0</v>
      </c>
      <c r="D1000" s="14">
        <v>0</v>
      </c>
    </row>
    <row r="1001" customFormat="1" ht="15.75" spans="1:4">
      <c r="A1001" s="51" t="s">
        <v>115</v>
      </c>
      <c r="B1001" s="53">
        <v>0</v>
      </c>
      <c r="C1001" s="53">
        <v>0</v>
      </c>
      <c r="D1001" s="14">
        <v>0</v>
      </c>
    </row>
    <row r="1002" customFormat="1" ht="15.75" spans="1:4">
      <c r="A1002" s="51" t="s">
        <v>855</v>
      </c>
      <c r="B1002" s="53">
        <v>0</v>
      </c>
      <c r="C1002" s="53">
        <v>0</v>
      </c>
      <c r="D1002" s="14">
        <v>0</v>
      </c>
    </row>
    <row r="1003" customFormat="1" ht="15.75" spans="1:4">
      <c r="A1003" s="51" t="s">
        <v>856</v>
      </c>
      <c r="B1003" s="53">
        <v>0</v>
      </c>
      <c r="C1003" s="53">
        <v>0</v>
      </c>
      <c r="D1003" s="14">
        <v>0</v>
      </c>
    </row>
    <row r="1004" customFormat="1" ht="15.75" spans="1:4">
      <c r="A1004" s="51" t="s">
        <v>857</v>
      </c>
      <c r="B1004" s="53">
        <v>0</v>
      </c>
      <c r="C1004" s="53">
        <v>0</v>
      </c>
      <c r="D1004" s="14">
        <v>0</v>
      </c>
    </row>
    <row r="1005" customFormat="1" ht="15.75" spans="1:4">
      <c r="A1005" s="51" t="s">
        <v>858</v>
      </c>
      <c r="B1005" s="53">
        <v>0</v>
      </c>
      <c r="C1005" s="53">
        <v>0</v>
      </c>
      <c r="D1005" s="14">
        <v>0</v>
      </c>
    </row>
    <row r="1006" customFormat="1" ht="15.75" spans="1:4">
      <c r="A1006" s="51" t="s">
        <v>859</v>
      </c>
      <c r="B1006" s="53">
        <v>0</v>
      </c>
      <c r="C1006" s="53">
        <v>0</v>
      </c>
      <c r="D1006" s="14">
        <v>0</v>
      </c>
    </row>
    <row r="1007" customFormat="1" ht="15.75" spans="1:4">
      <c r="A1007" s="51" t="s">
        <v>122</v>
      </c>
      <c r="B1007" s="53">
        <v>0</v>
      </c>
      <c r="C1007" s="53">
        <v>0</v>
      </c>
      <c r="D1007" s="14">
        <v>0</v>
      </c>
    </row>
    <row r="1008" customFormat="1" ht="15.75" spans="1:4">
      <c r="A1008" s="51" t="s">
        <v>860</v>
      </c>
      <c r="B1008" s="53"/>
      <c r="C1008" s="53">
        <v>0</v>
      </c>
      <c r="D1008" s="14">
        <v>0</v>
      </c>
    </row>
    <row r="1009" customFormat="1" ht="15.75" spans="1:4">
      <c r="A1009" s="51" t="s">
        <v>861</v>
      </c>
      <c r="B1009" s="53">
        <f>SUM(B1010:B1015)</f>
        <v>0</v>
      </c>
      <c r="C1009" s="53">
        <f>SUM(C1010:C1015)</f>
        <v>0</v>
      </c>
      <c r="D1009" s="14">
        <v>0</v>
      </c>
    </row>
    <row r="1010" customFormat="1" ht="15.75" spans="1:4">
      <c r="A1010" s="51" t="s">
        <v>113</v>
      </c>
      <c r="B1010" s="53">
        <v>0</v>
      </c>
      <c r="C1010" s="53">
        <v>0</v>
      </c>
      <c r="D1010" s="14">
        <v>0</v>
      </c>
    </row>
    <row r="1011" customFormat="1" ht="15.75" spans="1:4">
      <c r="A1011" s="51" t="s">
        <v>114</v>
      </c>
      <c r="B1011" s="53">
        <v>0</v>
      </c>
      <c r="C1011" s="53">
        <v>0</v>
      </c>
      <c r="D1011" s="14">
        <v>0</v>
      </c>
    </row>
    <row r="1012" customFormat="1" ht="15.75" spans="1:4">
      <c r="A1012" s="51" t="s">
        <v>115</v>
      </c>
      <c r="B1012" s="53">
        <v>0</v>
      </c>
      <c r="C1012" s="53">
        <v>0</v>
      </c>
      <c r="D1012" s="14">
        <v>0</v>
      </c>
    </row>
    <row r="1013" customFormat="1" ht="15.75" spans="1:4">
      <c r="A1013" s="51" t="s">
        <v>862</v>
      </c>
      <c r="B1013" s="53">
        <v>0</v>
      </c>
      <c r="C1013" s="53">
        <v>0</v>
      </c>
      <c r="D1013" s="14">
        <v>0</v>
      </c>
    </row>
    <row r="1014" customFormat="1" ht="15.75" spans="1:4">
      <c r="A1014" s="51" t="s">
        <v>863</v>
      </c>
      <c r="B1014" s="53">
        <v>0</v>
      </c>
      <c r="C1014" s="53">
        <v>0</v>
      </c>
      <c r="D1014" s="14">
        <v>0</v>
      </c>
    </row>
    <row r="1015" customFormat="1" ht="15.75" spans="1:4">
      <c r="A1015" s="51" t="s">
        <v>864</v>
      </c>
      <c r="B1015" s="53">
        <v>0</v>
      </c>
      <c r="C1015" s="53">
        <v>0</v>
      </c>
      <c r="D1015" s="14">
        <v>0</v>
      </c>
    </row>
    <row r="1016" customFormat="1" ht="15.75" spans="1:4">
      <c r="A1016" s="51" t="s">
        <v>865</v>
      </c>
      <c r="B1016" s="53">
        <f>SUM(B1017:B1023)</f>
        <v>0</v>
      </c>
      <c r="C1016" s="53">
        <f>SUM(C1017:C1023)</f>
        <v>0</v>
      </c>
      <c r="D1016" s="14">
        <v>0</v>
      </c>
    </row>
    <row r="1017" customFormat="1" ht="15.75" spans="1:4">
      <c r="A1017" s="51" t="s">
        <v>113</v>
      </c>
      <c r="B1017" s="53">
        <v>0</v>
      </c>
      <c r="C1017" s="53">
        <v>0</v>
      </c>
      <c r="D1017" s="14">
        <v>0</v>
      </c>
    </row>
    <row r="1018" customFormat="1" ht="15.75" spans="1:4">
      <c r="A1018" s="51" t="s">
        <v>114</v>
      </c>
      <c r="B1018" s="53">
        <v>0</v>
      </c>
      <c r="C1018" s="53">
        <v>0</v>
      </c>
      <c r="D1018" s="14">
        <v>0</v>
      </c>
    </row>
    <row r="1019" customFormat="1" ht="15.75" spans="1:4">
      <c r="A1019" s="51" t="s">
        <v>115</v>
      </c>
      <c r="B1019" s="53">
        <v>0</v>
      </c>
      <c r="C1019" s="53">
        <v>0</v>
      </c>
      <c r="D1019" s="14">
        <v>0</v>
      </c>
    </row>
    <row r="1020" customFormat="1" ht="15.75" spans="1:4">
      <c r="A1020" s="51" t="s">
        <v>866</v>
      </c>
      <c r="B1020" s="53">
        <v>0</v>
      </c>
      <c r="C1020" s="53">
        <v>0</v>
      </c>
      <c r="D1020" s="14">
        <v>0</v>
      </c>
    </row>
    <row r="1021" customFormat="1" ht="15.75" spans="1:4">
      <c r="A1021" s="51" t="s">
        <v>867</v>
      </c>
      <c r="B1021" s="53">
        <v>0</v>
      </c>
      <c r="C1021" s="53">
        <v>0</v>
      </c>
      <c r="D1021" s="14">
        <v>0</v>
      </c>
    </row>
    <row r="1022" customFormat="1" ht="15.75" spans="1:4">
      <c r="A1022" s="51" t="s">
        <v>868</v>
      </c>
      <c r="B1022" s="53">
        <v>0</v>
      </c>
      <c r="C1022" s="53">
        <v>0</v>
      </c>
      <c r="D1022" s="14">
        <v>0</v>
      </c>
    </row>
    <row r="1023" customFormat="1" ht="15.75" spans="1:4">
      <c r="A1023" s="51" t="s">
        <v>869</v>
      </c>
      <c r="B1023" s="53">
        <v>0</v>
      </c>
      <c r="C1023" s="53">
        <v>0</v>
      </c>
      <c r="D1023" s="14">
        <v>0</v>
      </c>
    </row>
    <row r="1024" customFormat="1" ht="15.75" spans="1:4">
      <c r="A1024" s="51" t="s">
        <v>870</v>
      </c>
      <c r="B1024" s="53">
        <f>SUM(B1025:B1029)</f>
        <v>0</v>
      </c>
      <c r="C1024" s="53">
        <f>SUM(C1025:C1029)</f>
        <v>0</v>
      </c>
      <c r="D1024" s="14">
        <v>0</v>
      </c>
    </row>
    <row r="1025" customFormat="1" ht="15.75" spans="1:4">
      <c r="A1025" s="51" t="s">
        <v>871</v>
      </c>
      <c r="B1025" s="53">
        <v>0</v>
      </c>
      <c r="C1025" s="53">
        <v>0</v>
      </c>
      <c r="D1025" s="14">
        <v>0</v>
      </c>
    </row>
    <row r="1026" customFormat="1" ht="15.75" spans="1:4">
      <c r="A1026" s="51" t="s">
        <v>872</v>
      </c>
      <c r="B1026" s="53">
        <v>0</v>
      </c>
      <c r="C1026" s="53">
        <v>0</v>
      </c>
      <c r="D1026" s="14">
        <v>0</v>
      </c>
    </row>
    <row r="1027" customFormat="1" ht="15.75" spans="1:4">
      <c r="A1027" s="51" t="s">
        <v>873</v>
      </c>
      <c r="B1027" s="53">
        <v>0</v>
      </c>
      <c r="C1027" s="53">
        <v>0</v>
      </c>
      <c r="D1027" s="14">
        <v>0</v>
      </c>
    </row>
    <row r="1028" customFormat="1" ht="15.75" spans="1:4">
      <c r="A1028" s="51" t="s">
        <v>874</v>
      </c>
      <c r="B1028" s="53">
        <v>0</v>
      </c>
      <c r="C1028" s="53">
        <v>0</v>
      </c>
      <c r="D1028" s="14">
        <v>0</v>
      </c>
    </row>
    <row r="1029" customFormat="1" ht="15.75" spans="1:4">
      <c r="A1029" s="51" t="s">
        <v>875</v>
      </c>
      <c r="B1029" s="53">
        <v>0</v>
      </c>
      <c r="C1029" s="53">
        <v>0</v>
      </c>
      <c r="D1029" s="14">
        <v>0</v>
      </c>
    </row>
    <row r="1030" customFormat="1" ht="15.75" spans="1:4">
      <c r="A1030" s="51" t="s">
        <v>82</v>
      </c>
      <c r="B1030" s="53">
        <f>SUBTOTAL(9,B1047,B1041,B1031)</f>
        <v>0</v>
      </c>
      <c r="C1030" s="53">
        <f>SUBTOTAL(9,C1047,C1041,C1031)</f>
        <v>0</v>
      </c>
      <c r="D1030" s="14">
        <v>0</v>
      </c>
    </row>
    <row r="1031" customFormat="1" ht="15.75" spans="1:4">
      <c r="A1031" s="51" t="s">
        <v>876</v>
      </c>
      <c r="B1031" s="53">
        <f>SUM(B1032:B1040)</f>
        <v>0</v>
      </c>
      <c r="C1031" s="53">
        <f>SUM(C1032:C1040)</f>
        <v>0</v>
      </c>
      <c r="D1031" s="14">
        <v>0</v>
      </c>
    </row>
    <row r="1032" customFormat="1" ht="15.75" spans="1:4">
      <c r="A1032" s="51" t="s">
        <v>113</v>
      </c>
      <c r="B1032" s="53">
        <v>0</v>
      </c>
      <c r="C1032" s="53">
        <v>0</v>
      </c>
      <c r="D1032" s="14">
        <v>0</v>
      </c>
    </row>
    <row r="1033" customFormat="1" ht="15.75" spans="1:4">
      <c r="A1033" s="51" t="s">
        <v>114</v>
      </c>
      <c r="B1033" s="53"/>
      <c r="C1033" s="53"/>
      <c r="D1033" s="14">
        <v>0</v>
      </c>
    </row>
    <row r="1034" customFormat="1" ht="15.75" spans="1:4">
      <c r="A1034" s="51" t="s">
        <v>115</v>
      </c>
      <c r="B1034" s="53"/>
      <c r="C1034" s="53"/>
      <c r="D1034" s="14">
        <v>0</v>
      </c>
    </row>
    <row r="1035" customFormat="1" ht="15.75" spans="1:4">
      <c r="A1035" s="51" t="s">
        <v>877</v>
      </c>
      <c r="B1035" s="53"/>
      <c r="C1035" s="53"/>
      <c r="D1035" s="14">
        <v>0</v>
      </c>
    </row>
    <row r="1036" customFormat="1" ht="15.75" spans="1:4">
      <c r="A1036" s="51" t="s">
        <v>878</v>
      </c>
      <c r="B1036" s="53"/>
      <c r="C1036" s="53"/>
      <c r="D1036" s="14">
        <v>0</v>
      </c>
    </row>
    <row r="1037" customFormat="1" ht="15.75" spans="1:4">
      <c r="A1037" s="51" t="s">
        <v>879</v>
      </c>
      <c r="B1037" s="53"/>
      <c r="C1037" s="53"/>
      <c r="D1037" s="14">
        <v>0</v>
      </c>
    </row>
    <row r="1038" customFormat="1" ht="15.75" spans="1:4">
      <c r="A1038" s="51" t="s">
        <v>880</v>
      </c>
      <c r="B1038" s="53"/>
      <c r="C1038" s="53"/>
      <c r="D1038" s="14">
        <v>0</v>
      </c>
    </row>
    <row r="1039" customFormat="1" ht="15.75" spans="1:4">
      <c r="A1039" s="51" t="s">
        <v>122</v>
      </c>
      <c r="B1039" s="53"/>
      <c r="C1039" s="53"/>
      <c r="D1039" s="14">
        <v>0</v>
      </c>
    </row>
    <row r="1040" customFormat="1" ht="15.75" spans="1:4">
      <c r="A1040" s="51" t="s">
        <v>881</v>
      </c>
      <c r="B1040" s="53">
        <v>0</v>
      </c>
      <c r="C1040" s="53">
        <v>0</v>
      </c>
      <c r="D1040" s="14">
        <v>0</v>
      </c>
    </row>
    <row r="1041" customFormat="1" ht="15.75" spans="1:4">
      <c r="A1041" s="51" t="s">
        <v>882</v>
      </c>
      <c r="B1041" s="53">
        <f>SUM(B1042:B1046)</f>
        <v>0</v>
      </c>
      <c r="C1041" s="53">
        <f>SUM(C1042:C1046)</f>
        <v>0</v>
      </c>
      <c r="D1041" s="14">
        <v>0</v>
      </c>
    </row>
    <row r="1042" customFormat="1" ht="15.75" spans="1:4">
      <c r="A1042" s="51" t="s">
        <v>113</v>
      </c>
      <c r="B1042" s="53">
        <v>0</v>
      </c>
      <c r="C1042" s="53">
        <v>0</v>
      </c>
      <c r="D1042" s="14">
        <v>0</v>
      </c>
    </row>
    <row r="1043" customFormat="1" ht="15.75" spans="1:4">
      <c r="A1043" s="51" t="s">
        <v>114</v>
      </c>
      <c r="B1043" s="53">
        <v>0</v>
      </c>
      <c r="C1043" s="53">
        <v>0</v>
      </c>
      <c r="D1043" s="14">
        <v>0</v>
      </c>
    </row>
    <row r="1044" customFormat="1" ht="15.75" spans="1:4">
      <c r="A1044" s="51" t="s">
        <v>115</v>
      </c>
      <c r="B1044" s="53">
        <v>0</v>
      </c>
      <c r="C1044" s="53">
        <v>0</v>
      </c>
      <c r="D1044" s="14">
        <v>0</v>
      </c>
    </row>
    <row r="1045" customFormat="1" ht="15.75" spans="1:4">
      <c r="A1045" s="51" t="s">
        <v>883</v>
      </c>
      <c r="B1045" s="53">
        <v>0</v>
      </c>
      <c r="C1045" s="53">
        <v>0</v>
      </c>
      <c r="D1045" s="14">
        <v>0</v>
      </c>
    </row>
    <row r="1046" customFormat="1" ht="15.75" spans="1:4">
      <c r="A1046" s="51" t="s">
        <v>884</v>
      </c>
      <c r="B1046" s="53">
        <v>0</v>
      </c>
      <c r="C1046" s="53">
        <v>0</v>
      </c>
      <c r="D1046" s="14">
        <v>0</v>
      </c>
    </row>
    <row r="1047" customFormat="1" ht="15.75" spans="1:4">
      <c r="A1047" s="51" t="s">
        <v>885</v>
      </c>
      <c r="B1047" s="53">
        <f>SUM(B1048:B1049)</f>
        <v>0</v>
      </c>
      <c r="C1047" s="53">
        <f>SUM(C1048:C1049)</f>
        <v>0</v>
      </c>
      <c r="D1047" s="14">
        <v>0</v>
      </c>
    </row>
    <row r="1048" customFormat="1" ht="15.75" spans="1:4">
      <c r="A1048" s="51" t="s">
        <v>886</v>
      </c>
      <c r="B1048" s="53">
        <v>0</v>
      </c>
      <c r="C1048" s="53">
        <v>0</v>
      </c>
      <c r="D1048" s="14">
        <v>0</v>
      </c>
    </row>
    <row r="1049" customFormat="1" ht="15.75" spans="1:4">
      <c r="A1049" s="51" t="s">
        <v>887</v>
      </c>
      <c r="B1049" s="53"/>
      <c r="C1049" s="53"/>
      <c r="D1049" s="14">
        <v>0</v>
      </c>
    </row>
    <row r="1050" customFormat="1" ht="15.75" spans="1:4">
      <c r="A1050" s="51" t="s">
        <v>83</v>
      </c>
      <c r="B1050" s="53">
        <f>B1051+B1058+B1060+B1066</f>
        <v>0</v>
      </c>
      <c r="C1050" s="53">
        <f>C1051+C1058+C1060+C1066</f>
        <v>0</v>
      </c>
      <c r="D1050" s="14">
        <v>0</v>
      </c>
    </row>
    <row r="1051" customFormat="1" ht="15.75" spans="1:4">
      <c r="A1051" s="51" t="s">
        <v>888</v>
      </c>
      <c r="B1051" s="53">
        <f>SUM(B1052:B1057)</f>
        <v>0</v>
      </c>
      <c r="C1051" s="53">
        <f>SUM(C1052:C1057)</f>
        <v>0</v>
      </c>
      <c r="D1051" s="14">
        <v>0</v>
      </c>
    </row>
    <row r="1052" customFormat="1" ht="15.75" spans="1:4">
      <c r="A1052" s="51" t="s">
        <v>113</v>
      </c>
      <c r="B1052" s="53">
        <v>0</v>
      </c>
      <c r="C1052" s="53">
        <v>0</v>
      </c>
      <c r="D1052" s="14">
        <v>0</v>
      </c>
    </row>
    <row r="1053" customFormat="1" ht="15.75" spans="1:4">
      <c r="A1053" s="51" t="s">
        <v>114</v>
      </c>
      <c r="B1053" s="53">
        <v>0</v>
      </c>
      <c r="C1053" s="53">
        <v>0</v>
      </c>
      <c r="D1053" s="14">
        <v>0</v>
      </c>
    </row>
    <row r="1054" customFormat="1" ht="15.75" spans="1:4">
      <c r="A1054" s="51" t="s">
        <v>115</v>
      </c>
      <c r="B1054" s="53">
        <v>0</v>
      </c>
      <c r="C1054" s="53">
        <v>0</v>
      </c>
      <c r="D1054" s="14">
        <v>0</v>
      </c>
    </row>
    <row r="1055" customFormat="1" ht="15.75" spans="1:4">
      <c r="A1055" s="51" t="s">
        <v>889</v>
      </c>
      <c r="B1055" s="53">
        <v>0</v>
      </c>
      <c r="C1055" s="53">
        <v>0</v>
      </c>
      <c r="D1055" s="14">
        <v>0</v>
      </c>
    </row>
    <row r="1056" customFormat="1" ht="15.75" spans="1:4">
      <c r="A1056" s="51" t="s">
        <v>122</v>
      </c>
      <c r="B1056" s="53">
        <v>0</v>
      </c>
      <c r="C1056" s="53">
        <v>0</v>
      </c>
      <c r="D1056" s="14">
        <v>0</v>
      </c>
    </row>
    <row r="1057" customFormat="1" ht="15.75" spans="1:4">
      <c r="A1057" s="51" t="s">
        <v>890</v>
      </c>
      <c r="B1057" s="53">
        <v>0</v>
      </c>
      <c r="C1057" s="53">
        <v>0</v>
      </c>
      <c r="D1057" s="14">
        <v>0</v>
      </c>
    </row>
    <row r="1058" customFormat="1" ht="15.75" spans="1:4">
      <c r="A1058" s="51" t="s">
        <v>891</v>
      </c>
      <c r="B1058" s="53">
        <f>B1059</f>
        <v>0</v>
      </c>
      <c r="C1058" s="53">
        <f>C1059</f>
        <v>0</v>
      </c>
      <c r="D1058" s="14">
        <v>0</v>
      </c>
    </row>
    <row r="1059" customFormat="1" ht="15.75" spans="1:4">
      <c r="A1059" s="51" t="s">
        <v>892</v>
      </c>
      <c r="B1059" s="53">
        <v>0</v>
      </c>
      <c r="C1059" s="53">
        <v>0</v>
      </c>
      <c r="D1059" s="14">
        <v>0</v>
      </c>
    </row>
    <row r="1060" customFormat="1" ht="15.75" spans="1:4">
      <c r="A1060" s="51" t="s">
        <v>893</v>
      </c>
      <c r="B1060" s="53">
        <f>SUM(B1061:B1065)</f>
        <v>0</v>
      </c>
      <c r="C1060" s="53">
        <f>SUM(C1061:C1065)</f>
        <v>0</v>
      </c>
      <c r="D1060" s="14">
        <v>0</v>
      </c>
    </row>
    <row r="1061" customFormat="1" ht="15.75" spans="1:4">
      <c r="A1061" s="51" t="s">
        <v>894</v>
      </c>
      <c r="B1061" s="53">
        <v>0</v>
      </c>
      <c r="C1061" s="53">
        <v>0</v>
      </c>
      <c r="D1061" s="14">
        <v>0</v>
      </c>
    </row>
    <row r="1062" customFormat="1" ht="15.75" spans="1:4">
      <c r="A1062" s="51" t="s">
        <v>895</v>
      </c>
      <c r="B1062" s="53">
        <v>0</v>
      </c>
      <c r="C1062" s="53">
        <v>0</v>
      </c>
      <c r="D1062" s="14">
        <v>0</v>
      </c>
    </row>
    <row r="1063" customFormat="1" ht="15.75" spans="1:4">
      <c r="A1063" s="51" t="s">
        <v>896</v>
      </c>
      <c r="B1063" s="53">
        <v>0</v>
      </c>
      <c r="C1063" s="53">
        <v>0</v>
      </c>
      <c r="D1063" s="14">
        <v>0</v>
      </c>
    </row>
    <row r="1064" customFormat="1" ht="15.75" spans="1:4">
      <c r="A1064" s="51" t="s">
        <v>897</v>
      </c>
      <c r="B1064" s="53">
        <v>0</v>
      </c>
      <c r="C1064" s="53">
        <v>0</v>
      </c>
      <c r="D1064" s="14">
        <v>0</v>
      </c>
    </row>
    <row r="1065" customFormat="1" ht="15.75" spans="1:4">
      <c r="A1065" s="51" t="s">
        <v>898</v>
      </c>
      <c r="B1065" s="53">
        <v>0</v>
      </c>
      <c r="C1065" s="53">
        <v>0</v>
      </c>
      <c r="D1065" s="14">
        <v>0</v>
      </c>
    </row>
    <row r="1066" customFormat="1" ht="15.75" spans="1:4">
      <c r="A1066" s="51" t="s">
        <v>899</v>
      </c>
      <c r="B1066" s="53">
        <f>B1067</f>
        <v>0</v>
      </c>
      <c r="C1066" s="53">
        <f>C1067</f>
        <v>0</v>
      </c>
      <c r="D1066" s="14">
        <v>0</v>
      </c>
    </row>
    <row r="1067" customFormat="1" ht="15.75" spans="1:4">
      <c r="A1067" s="51" t="s">
        <v>900</v>
      </c>
      <c r="B1067" s="53">
        <v>0</v>
      </c>
      <c r="C1067" s="53">
        <v>0</v>
      </c>
      <c r="D1067" s="14">
        <v>0</v>
      </c>
    </row>
    <row r="1068" customFormat="1" ht="15.75" spans="1:4">
      <c r="A1068" s="51" t="s">
        <v>84</v>
      </c>
      <c r="B1068" s="53">
        <v>0</v>
      </c>
      <c r="C1068" s="53">
        <v>0</v>
      </c>
      <c r="D1068" s="14">
        <v>0</v>
      </c>
    </row>
    <row r="1069" customFormat="1" ht="15.75" spans="1:4">
      <c r="A1069" s="51" t="s">
        <v>85</v>
      </c>
      <c r="B1069" s="53">
        <f>SUBTOTAL(9,B1112,B1097,B1070)</f>
        <v>0</v>
      </c>
      <c r="C1069" s="53">
        <f>SUBTOTAL(9,C1112,C1097,C1070)</f>
        <v>0</v>
      </c>
      <c r="D1069" s="14">
        <v>0</v>
      </c>
    </row>
    <row r="1070" customFormat="1" ht="15.75" spans="1:4">
      <c r="A1070" s="51" t="s">
        <v>901</v>
      </c>
      <c r="B1070" s="53">
        <f>SUM(B1071:B1096)</f>
        <v>0</v>
      </c>
      <c r="C1070" s="53">
        <f>SUM(C1071:C1096)</f>
        <v>0</v>
      </c>
      <c r="D1070" s="14">
        <v>0</v>
      </c>
    </row>
    <row r="1071" customFormat="1" ht="15.75" spans="1:4">
      <c r="A1071" s="51" t="s">
        <v>113</v>
      </c>
      <c r="B1071" s="53"/>
      <c r="C1071" s="53"/>
      <c r="D1071" s="14">
        <v>0</v>
      </c>
    </row>
    <row r="1072" customFormat="1" ht="15.75" spans="1:4">
      <c r="A1072" s="51" t="s">
        <v>114</v>
      </c>
      <c r="B1072" s="53"/>
      <c r="C1072" s="53"/>
      <c r="D1072" s="14">
        <v>0</v>
      </c>
    </row>
    <row r="1073" customFormat="1" ht="15.75" spans="1:4">
      <c r="A1073" s="51" t="s">
        <v>115</v>
      </c>
      <c r="B1073" s="53"/>
      <c r="C1073" s="53"/>
      <c r="D1073" s="14">
        <v>0</v>
      </c>
    </row>
    <row r="1074" customFormat="1" ht="15.75" spans="1:4">
      <c r="A1074" s="51" t="s">
        <v>902</v>
      </c>
      <c r="B1074" s="53"/>
      <c r="C1074" s="53"/>
      <c r="D1074" s="14">
        <v>0</v>
      </c>
    </row>
    <row r="1075" customFormat="1" ht="15.75" spans="1:4">
      <c r="A1075" s="51" t="s">
        <v>903</v>
      </c>
      <c r="B1075" s="53"/>
      <c r="C1075" s="53"/>
      <c r="D1075" s="14">
        <v>0</v>
      </c>
    </row>
    <row r="1076" customFormat="1" ht="15.75" spans="1:4">
      <c r="A1076" s="51" t="s">
        <v>904</v>
      </c>
      <c r="B1076" s="53"/>
      <c r="C1076" s="53"/>
      <c r="D1076" s="14">
        <v>0</v>
      </c>
    </row>
    <row r="1077" customFormat="1" ht="15.75" spans="1:4">
      <c r="A1077" s="51" t="s">
        <v>905</v>
      </c>
      <c r="B1077" s="53"/>
      <c r="C1077" s="53"/>
      <c r="D1077" s="14">
        <v>0</v>
      </c>
    </row>
    <row r="1078" customFormat="1" ht="15.75" spans="1:4">
      <c r="A1078" s="51" t="s">
        <v>906</v>
      </c>
      <c r="B1078" s="53"/>
      <c r="C1078" s="53"/>
      <c r="D1078" s="14">
        <v>0</v>
      </c>
    </row>
    <row r="1079" customFormat="1" ht="15.75" spans="1:4">
      <c r="A1079" s="51" t="s">
        <v>907</v>
      </c>
      <c r="B1079" s="53"/>
      <c r="C1079" s="53"/>
      <c r="D1079" s="14">
        <v>0</v>
      </c>
    </row>
    <row r="1080" customFormat="1" ht="15.75" spans="1:4">
      <c r="A1080" s="51" t="s">
        <v>908</v>
      </c>
      <c r="B1080" s="53"/>
      <c r="C1080" s="53"/>
      <c r="D1080" s="14">
        <v>0</v>
      </c>
    </row>
    <row r="1081" customFormat="1" ht="15.75" spans="1:4">
      <c r="A1081" s="51" t="s">
        <v>909</v>
      </c>
      <c r="B1081" s="53"/>
      <c r="C1081" s="53"/>
      <c r="D1081" s="14">
        <v>0</v>
      </c>
    </row>
    <row r="1082" customFormat="1" ht="15.75" spans="1:4">
      <c r="A1082" s="51" t="s">
        <v>910</v>
      </c>
      <c r="B1082" s="53"/>
      <c r="C1082" s="53"/>
      <c r="D1082" s="14">
        <v>0</v>
      </c>
    </row>
    <row r="1083" customFormat="1" ht="15.75" spans="1:4">
      <c r="A1083" s="51" t="s">
        <v>911</v>
      </c>
      <c r="B1083" s="53"/>
      <c r="C1083" s="53"/>
      <c r="D1083" s="14">
        <v>0</v>
      </c>
    </row>
    <row r="1084" customFormat="1" ht="15.75" spans="1:4">
      <c r="A1084" s="51" t="s">
        <v>912</v>
      </c>
      <c r="B1084" s="53"/>
      <c r="C1084" s="53"/>
      <c r="D1084" s="14">
        <v>0</v>
      </c>
    </row>
    <row r="1085" customFormat="1" ht="15.75" spans="1:4">
      <c r="A1085" s="51" t="s">
        <v>913</v>
      </c>
      <c r="B1085" s="53"/>
      <c r="C1085" s="53"/>
      <c r="D1085" s="14">
        <v>0</v>
      </c>
    </row>
    <row r="1086" customFormat="1" ht="15.75" spans="1:4">
      <c r="A1086" s="51" t="s">
        <v>914</v>
      </c>
      <c r="B1086" s="53"/>
      <c r="C1086" s="53"/>
      <c r="D1086" s="14">
        <v>0</v>
      </c>
    </row>
    <row r="1087" customFormat="1" ht="15.75" spans="1:4">
      <c r="A1087" s="51" t="s">
        <v>915</v>
      </c>
      <c r="B1087" s="53"/>
      <c r="C1087" s="53"/>
      <c r="D1087" s="14">
        <v>0</v>
      </c>
    </row>
    <row r="1088" customFormat="1" ht="15.75" spans="1:4">
      <c r="A1088" s="51" t="s">
        <v>916</v>
      </c>
      <c r="B1088" s="53"/>
      <c r="C1088" s="53"/>
      <c r="D1088" s="14">
        <v>0</v>
      </c>
    </row>
    <row r="1089" customFormat="1" ht="15.75" spans="1:4">
      <c r="A1089" s="51" t="s">
        <v>917</v>
      </c>
      <c r="B1089" s="53"/>
      <c r="C1089" s="53"/>
      <c r="D1089" s="14">
        <v>0</v>
      </c>
    </row>
    <row r="1090" customFormat="1" ht="15.75" spans="1:4">
      <c r="A1090" s="51" t="s">
        <v>918</v>
      </c>
      <c r="B1090" s="53"/>
      <c r="C1090" s="53"/>
      <c r="D1090" s="14">
        <v>0</v>
      </c>
    </row>
    <row r="1091" customFormat="1" ht="15.75" spans="1:4">
      <c r="A1091" s="51" t="s">
        <v>919</v>
      </c>
      <c r="B1091" s="53"/>
      <c r="C1091" s="53"/>
      <c r="D1091" s="14">
        <v>0</v>
      </c>
    </row>
    <row r="1092" customFormat="1" ht="15.75" spans="1:4">
      <c r="A1092" s="51" t="s">
        <v>920</v>
      </c>
      <c r="B1092" s="53"/>
      <c r="C1092" s="53"/>
      <c r="D1092" s="14">
        <v>0</v>
      </c>
    </row>
    <row r="1093" customFormat="1" ht="15.75" spans="1:4">
      <c r="A1093" s="51" t="s">
        <v>921</v>
      </c>
      <c r="B1093" s="53"/>
      <c r="C1093" s="53"/>
      <c r="D1093" s="14">
        <v>0</v>
      </c>
    </row>
    <row r="1094" customFormat="1" ht="15.75" spans="1:4">
      <c r="A1094" s="51" t="s">
        <v>922</v>
      </c>
      <c r="B1094" s="53"/>
      <c r="C1094" s="53"/>
      <c r="D1094" s="14">
        <v>0</v>
      </c>
    </row>
    <row r="1095" customFormat="1" ht="15.75" spans="1:4">
      <c r="A1095" s="51" t="s">
        <v>122</v>
      </c>
      <c r="B1095" s="53"/>
      <c r="C1095" s="53"/>
      <c r="D1095" s="14">
        <v>0</v>
      </c>
    </row>
    <row r="1096" customFormat="1" ht="15.75" spans="1:4">
      <c r="A1096" s="51" t="s">
        <v>923</v>
      </c>
      <c r="B1096" s="53"/>
      <c r="C1096" s="53"/>
      <c r="D1096" s="14">
        <v>0</v>
      </c>
    </row>
    <row r="1097" customFormat="1" ht="15.75" spans="1:4">
      <c r="A1097" s="51" t="s">
        <v>924</v>
      </c>
      <c r="B1097" s="53">
        <f>SUM(B1098:B1111)</f>
        <v>0</v>
      </c>
      <c r="C1097" s="53">
        <f>SUM(C1098:C1111)</f>
        <v>0</v>
      </c>
      <c r="D1097" s="14">
        <v>0</v>
      </c>
    </row>
    <row r="1098" customFormat="1" ht="15.75" spans="1:4">
      <c r="A1098" s="51" t="s">
        <v>113</v>
      </c>
      <c r="B1098" s="53">
        <v>0</v>
      </c>
      <c r="C1098" s="53">
        <v>0</v>
      </c>
      <c r="D1098" s="14">
        <v>0</v>
      </c>
    </row>
    <row r="1099" customFormat="1" ht="15.75" spans="1:4">
      <c r="A1099" s="51" t="s">
        <v>114</v>
      </c>
      <c r="B1099" s="53">
        <v>0</v>
      </c>
      <c r="C1099" s="53">
        <v>0</v>
      </c>
      <c r="D1099" s="14">
        <v>0</v>
      </c>
    </row>
    <row r="1100" customFormat="1" ht="15.75" spans="1:4">
      <c r="A1100" s="51" t="s">
        <v>115</v>
      </c>
      <c r="B1100" s="53">
        <v>0</v>
      </c>
      <c r="C1100" s="53">
        <v>0</v>
      </c>
      <c r="D1100" s="14">
        <v>0</v>
      </c>
    </row>
    <row r="1101" customFormat="1" ht="15.75" spans="1:4">
      <c r="A1101" s="51" t="s">
        <v>925</v>
      </c>
      <c r="B1101" s="53">
        <v>0</v>
      </c>
      <c r="C1101" s="53">
        <v>0</v>
      </c>
      <c r="D1101" s="14">
        <v>0</v>
      </c>
    </row>
    <row r="1102" customFormat="1" ht="15.75" spans="1:4">
      <c r="A1102" s="51" t="s">
        <v>926</v>
      </c>
      <c r="B1102" s="53">
        <v>0</v>
      </c>
      <c r="C1102" s="53">
        <v>0</v>
      </c>
      <c r="D1102" s="14">
        <v>0</v>
      </c>
    </row>
    <row r="1103" customFormat="1" ht="15.75" spans="1:4">
      <c r="A1103" s="51" t="s">
        <v>927</v>
      </c>
      <c r="B1103" s="53">
        <v>0</v>
      </c>
      <c r="C1103" s="53">
        <v>0</v>
      </c>
      <c r="D1103" s="14">
        <v>0</v>
      </c>
    </row>
    <row r="1104" customFormat="1" ht="15.75" spans="1:4">
      <c r="A1104" s="51" t="s">
        <v>928</v>
      </c>
      <c r="B1104" s="53">
        <v>0</v>
      </c>
      <c r="C1104" s="53">
        <v>0</v>
      </c>
      <c r="D1104" s="14">
        <v>0</v>
      </c>
    </row>
    <row r="1105" customFormat="1" ht="15.75" spans="1:4">
      <c r="A1105" s="51" t="s">
        <v>929</v>
      </c>
      <c r="B1105" s="53">
        <v>0</v>
      </c>
      <c r="C1105" s="53">
        <v>0</v>
      </c>
      <c r="D1105" s="14">
        <v>0</v>
      </c>
    </row>
    <row r="1106" customFormat="1" ht="15.75" spans="1:4">
      <c r="A1106" s="51" t="s">
        <v>930</v>
      </c>
      <c r="B1106" s="53">
        <v>0</v>
      </c>
      <c r="C1106" s="53">
        <v>0</v>
      </c>
      <c r="D1106" s="14">
        <v>0</v>
      </c>
    </row>
    <row r="1107" customFormat="1" ht="15.75" spans="1:4">
      <c r="A1107" s="51" t="s">
        <v>931</v>
      </c>
      <c r="B1107" s="53">
        <v>0</v>
      </c>
      <c r="C1107" s="53">
        <v>0</v>
      </c>
      <c r="D1107" s="14">
        <v>0</v>
      </c>
    </row>
    <row r="1108" customFormat="1" ht="15.75" spans="1:4">
      <c r="A1108" s="51" t="s">
        <v>932</v>
      </c>
      <c r="B1108" s="53">
        <v>0</v>
      </c>
      <c r="C1108" s="53">
        <v>0</v>
      </c>
      <c r="D1108" s="14">
        <v>0</v>
      </c>
    </row>
    <row r="1109" customFormat="1" ht="15.75" spans="1:4">
      <c r="A1109" s="51" t="s">
        <v>933</v>
      </c>
      <c r="B1109" s="53">
        <v>0</v>
      </c>
      <c r="C1109" s="53">
        <v>0</v>
      </c>
      <c r="D1109" s="14">
        <v>0</v>
      </c>
    </row>
    <row r="1110" customFormat="1" ht="15.75" spans="1:4">
      <c r="A1110" s="51" t="s">
        <v>934</v>
      </c>
      <c r="B1110" s="53">
        <v>0</v>
      </c>
      <c r="C1110" s="53">
        <v>0</v>
      </c>
      <c r="D1110" s="14">
        <v>0</v>
      </c>
    </row>
    <row r="1111" customFormat="1" ht="15.75" spans="1:4">
      <c r="A1111" s="51" t="s">
        <v>935</v>
      </c>
      <c r="B1111" s="53">
        <v>0</v>
      </c>
      <c r="C1111" s="53">
        <v>0</v>
      </c>
      <c r="D1111" s="14">
        <v>0</v>
      </c>
    </row>
    <row r="1112" customFormat="1" ht="15.75" spans="1:4">
      <c r="A1112" s="51" t="s">
        <v>936</v>
      </c>
      <c r="B1112" s="53">
        <f>B1113</f>
        <v>0</v>
      </c>
      <c r="C1112" s="53">
        <f>C1113</f>
        <v>0</v>
      </c>
      <c r="D1112" s="14">
        <v>0</v>
      </c>
    </row>
    <row r="1113" customFormat="1" ht="15.75" spans="1:4">
      <c r="A1113" s="51" t="s">
        <v>937</v>
      </c>
      <c r="B1113" s="53">
        <v>0</v>
      </c>
      <c r="C1113" s="53">
        <v>0</v>
      </c>
      <c r="D1113" s="14">
        <v>0</v>
      </c>
    </row>
    <row r="1114" customFormat="1" ht="15.75" spans="1:4">
      <c r="A1114" s="51" t="s">
        <v>86</v>
      </c>
      <c r="B1114" s="53">
        <f>SUBTOTAL(9,B1130,B1126,B1115)</f>
        <v>0</v>
      </c>
      <c r="C1114" s="53">
        <f>SUBTOTAL(9,C1130,C1126,C1115)</f>
        <v>0</v>
      </c>
      <c r="D1114" s="14">
        <v>0</v>
      </c>
    </row>
    <row r="1115" customFormat="1" ht="15.75" spans="1:4">
      <c r="A1115" s="51" t="s">
        <v>938</v>
      </c>
      <c r="B1115" s="53">
        <f>SUM(B1116:B1125)</f>
        <v>0</v>
      </c>
      <c r="C1115" s="53">
        <f>SUM(C1116:C1125)</f>
        <v>0</v>
      </c>
      <c r="D1115" s="14">
        <v>0</v>
      </c>
    </row>
    <row r="1116" customFormat="1" ht="15.75" spans="1:4">
      <c r="A1116" s="51" t="s">
        <v>939</v>
      </c>
      <c r="B1116" s="53">
        <v>0</v>
      </c>
      <c r="C1116" s="53">
        <v>0</v>
      </c>
      <c r="D1116" s="14">
        <v>0</v>
      </c>
    </row>
    <row r="1117" customFormat="1" ht="15.75" spans="1:4">
      <c r="A1117" s="51" t="s">
        <v>940</v>
      </c>
      <c r="B1117" s="53">
        <v>0</v>
      </c>
      <c r="C1117" s="53">
        <v>0</v>
      </c>
      <c r="D1117" s="14">
        <v>0</v>
      </c>
    </row>
    <row r="1118" customFormat="1" ht="15.75" spans="1:4">
      <c r="A1118" s="51" t="s">
        <v>941</v>
      </c>
      <c r="B1118" s="53">
        <v>0</v>
      </c>
      <c r="C1118" s="53">
        <v>0</v>
      </c>
      <c r="D1118" s="14">
        <v>0</v>
      </c>
    </row>
    <row r="1119" customFormat="1" ht="15.75" spans="1:4">
      <c r="A1119" s="51" t="s">
        <v>942</v>
      </c>
      <c r="B1119" s="53">
        <v>0</v>
      </c>
      <c r="C1119" s="53">
        <v>0</v>
      </c>
      <c r="D1119" s="14">
        <v>0</v>
      </c>
    </row>
    <row r="1120" customFormat="1" ht="15.75" spans="1:4">
      <c r="A1120" s="51" t="s">
        <v>943</v>
      </c>
      <c r="B1120" s="53">
        <v>0</v>
      </c>
      <c r="C1120" s="53">
        <v>0</v>
      </c>
      <c r="D1120" s="14">
        <v>0</v>
      </c>
    </row>
    <row r="1121" customFormat="1" ht="15.75" spans="1:4">
      <c r="A1121" s="51" t="s">
        <v>944</v>
      </c>
      <c r="B1121" s="53">
        <v>0</v>
      </c>
      <c r="C1121" s="53">
        <v>0</v>
      </c>
      <c r="D1121" s="14">
        <v>0</v>
      </c>
    </row>
    <row r="1122" customFormat="1" ht="15.75" spans="1:4">
      <c r="A1122" s="51" t="s">
        <v>945</v>
      </c>
      <c r="B1122" s="53">
        <v>0</v>
      </c>
      <c r="C1122" s="53">
        <v>0</v>
      </c>
      <c r="D1122" s="14">
        <v>0</v>
      </c>
    </row>
    <row r="1123" customFormat="1" ht="15.75" spans="1:4">
      <c r="A1123" s="51" t="s">
        <v>946</v>
      </c>
      <c r="B1123" s="53">
        <v>0</v>
      </c>
      <c r="C1123" s="53">
        <v>0</v>
      </c>
      <c r="D1123" s="14">
        <v>0</v>
      </c>
    </row>
    <row r="1124" customFormat="1" ht="15.75" spans="1:4">
      <c r="A1124" s="51" t="s">
        <v>947</v>
      </c>
      <c r="B1124" s="53">
        <v>0</v>
      </c>
      <c r="C1124" s="53">
        <v>0</v>
      </c>
      <c r="D1124" s="14">
        <v>0</v>
      </c>
    </row>
    <row r="1125" customFormat="1" ht="15.75" spans="1:4">
      <c r="A1125" s="51" t="s">
        <v>948</v>
      </c>
      <c r="B1125" s="53">
        <v>0</v>
      </c>
      <c r="C1125" s="53">
        <v>0</v>
      </c>
      <c r="D1125" s="14">
        <v>0</v>
      </c>
    </row>
    <row r="1126" customFormat="1" ht="15.75" spans="1:4">
      <c r="A1126" s="51" t="s">
        <v>949</v>
      </c>
      <c r="B1126" s="53">
        <f>SUM(B1127:B1129)</f>
        <v>0</v>
      </c>
      <c r="C1126" s="53">
        <f>SUM(C1127:C1129)</f>
        <v>0</v>
      </c>
      <c r="D1126" s="14">
        <v>0</v>
      </c>
    </row>
    <row r="1127" customFormat="1" ht="15.75" spans="1:4">
      <c r="A1127" s="51" t="s">
        <v>950</v>
      </c>
      <c r="B1127" s="53">
        <v>0</v>
      </c>
      <c r="C1127" s="53">
        <v>0</v>
      </c>
      <c r="D1127" s="14">
        <v>0</v>
      </c>
    </row>
    <row r="1128" customFormat="1" ht="15.75" spans="1:4">
      <c r="A1128" s="51" t="s">
        <v>951</v>
      </c>
      <c r="B1128" s="53">
        <v>0</v>
      </c>
      <c r="C1128" s="53">
        <v>0</v>
      </c>
      <c r="D1128" s="14">
        <v>0</v>
      </c>
    </row>
    <row r="1129" customFormat="1" ht="15.75" spans="1:4">
      <c r="A1129" s="51" t="s">
        <v>952</v>
      </c>
      <c r="B1129" s="53">
        <v>0</v>
      </c>
      <c r="C1129" s="53">
        <v>0</v>
      </c>
      <c r="D1129" s="14">
        <v>0</v>
      </c>
    </row>
    <row r="1130" customFormat="1" ht="15.75" spans="1:4">
      <c r="A1130" s="51" t="s">
        <v>953</v>
      </c>
      <c r="B1130" s="53">
        <f>SUM(B1131:B1133)</f>
        <v>0</v>
      </c>
      <c r="C1130" s="53">
        <f>SUM(C1131:C1133)</f>
        <v>0</v>
      </c>
      <c r="D1130" s="14">
        <v>0</v>
      </c>
    </row>
    <row r="1131" customFormat="1" ht="15.75" spans="1:4">
      <c r="A1131" s="51" t="s">
        <v>954</v>
      </c>
      <c r="B1131" s="53">
        <v>0</v>
      </c>
      <c r="C1131" s="53">
        <v>0</v>
      </c>
      <c r="D1131" s="14">
        <v>0</v>
      </c>
    </row>
    <row r="1132" customFormat="1" ht="15.75" spans="1:4">
      <c r="A1132" s="51" t="s">
        <v>955</v>
      </c>
      <c r="B1132" s="53">
        <v>0</v>
      </c>
      <c r="C1132" s="53">
        <v>0</v>
      </c>
      <c r="D1132" s="14">
        <v>0</v>
      </c>
    </row>
    <row r="1133" customFormat="1" ht="15.75" spans="1:4">
      <c r="A1133" s="51" t="s">
        <v>956</v>
      </c>
      <c r="B1133" s="53">
        <v>0</v>
      </c>
      <c r="C1133" s="53">
        <v>0</v>
      </c>
      <c r="D1133" s="14">
        <v>0</v>
      </c>
    </row>
    <row r="1134" customFormat="1" ht="15.75" spans="1:4">
      <c r="A1134" s="51" t="s">
        <v>87</v>
      </c>
      <c r="B1134" s="53">
        <f>SUBTOTAL(9,B1165,B1159,B1153,B1135)</f>
        <v>0</v>
      </c>
      <c r="C1134" s="53">
        <f>SUBTOTAL(9,C1165,C1159,C1153,C1135)</f>
        <v>0</v>
      </c>
      <c r="D1134" s="14">
        <v>0</v>
      </c>
    </row>
    <row r="1135" customFormat="1" ht="15.75" spans="1:4">
      <c r="A1135" s="51" t="s">
        <v>957</v>
      </c>
      <c r="B1135" s="53">
        <f>SUM(B1136:B1152)</f>
        <v>0</v>
      </c>
      <c r="C1135" s="53">
        <f>SUM(C1136:C1152)</f>
        <v>0</v>
      </c>
      <c r="D1135" s="14">
        <v>0</v>
      </c>
    </row>
    <row r="1136" customFormat="1" ht="15.75" spans="1:4">
      <c r="A1136" s="51" t="s">
        <v>113</v>
      </c>
      <c r="B1136" s="53">
        <v>0</v>
      </c>
      <c r="C1136" s="53">
        <v>0</v>
      </c>
      <c r="D1136" s="14">
        <v>0</v>
      </c>
    </row>
    <row r="1137" customFormat="1" ht="15.75" spans="1:4">
      <c r="A1137" s="51" t="s">
        <v>114</v>
      </c>
      <c r="B1137" s="53">
        <v>0</v>
      </c>
      <c r="C1137" s="53">
        <v>0</v>
      </c>
      <c r="D1137" s="14">
        <v>0</v>
      </c>
    </row>
    <row r="1138" customFormat="1" ht="15.75" spans="1:4">
      <c r="A1138" s="51" t="s">
        <v>115</v>
      </c>
      <c r="B1138" s="53">
        <v>0</v>
      </c>
      <c r="C1138" s="53">
        <v>0</v>
      </c>
      <c r="D1138" s="14">
        <v>0</v>
      </c>
    </row>
    <row r="1139" customFormat="1" ht="15.75" spans="1:4">
      <c r="A1139" s="51" t="s">
        <v>958</v>
      </c>
      <c r="B1139" s="53">
        <v>0</v>
      </c>
      <c r="C1139" s="53">
        <v>0</v>
      </c>
      <c r="D1139" s="14">
        <v>0</v>
      </c>
    </row>
    <row r="1140" customFormat="1" ht="15.75" spans="1:4">
      <c r="A1140" s="51" t="s">
        <v>959</v>
      </c>
      <c r="B1140" s="53">
        <v>0</v>
      </c>
      <c r="C1140" s="53">
        <v>0</v>
      </c>
      <c r="D1140" s="14">
        <v>0</v>
      </c>
    </row>
    <row r="1141" customFormat="1" ht="15.75" spans="1:4">
      <c r="A1141" s="51" t="s">
        <v>960</v>
      </c>
      <c r="B1141" s="53">
        <v>0</v>
      </c>
      <c r="C1141" s="53">
        <v>0</v>
      </c>
      <c r="D1141" s="14">
        <v>0</v>
      </c>
    </row>
    <row r="1142" customFormat="1" ht="15.75" spans="1:4">
      <c r="A1142" s="51" t="s">
        <v>961</v>
      </c>
      <c r="B1142" s="53">
        <v>0</v>
      </c>
      <c r="C1142" s="53">
        <v>0</v>
      </c>
      <c r="D1142" s="14">
        <v>0</v>
      </c>
    </row>
    <row r="1143" customFormat="1" ht="15.75" spans="1:4">
      <c r="A1143" s="51" t="s">
        <v>962</v>
      </c>
      <c r="B1143" s="53">
        <v>0</v>
      </c>
      <c r="C1143" s="53">
        <v>0</v>
      </c>
      <c r="D1143" s="14">
        <v>0</v>
      </c>
    </row>
    <row r="1144" customFormat="1" ht="15.75" spans="1:4">
      <c r="A1144" s="51" t="s">
        <v>963</v>
      </c>
      <c r="B1144" s="53">
        <v>0</v>
      </c>
      <c r="C1144" s="53">
        <v>0</v>
      </c>
      <c r="D1144" s="14">
        <v>0</v>
      </c>
    </row>
    <row r="1145" customFormat="1" ht="15.75" spans="1:4">
      <c r="A1145" s="51" t="s">
        <v>964</v>
      </c>
      <c r="B1145" s="53">
        <v>0</v>
      </c>
      <c r="C1145" s="53">
        <v>0</v>
      </c>
      <c r="D1145" s="14">
        <v>0</v>
      </c>
    </row>
    <row r="1146" customFormat="1" ht="15.75" spans="1:4">
      <c r="A1146" s="51" t="s">
        <v>965</v>
      </c>
      <c r="B1146" s="53"/>
      <c r="C1146" s="53"/>
      <c r="D1146" s="14">
        <v>0</v>
      </c>
    </row>
    <row r="1147" customFormat="1" ht="15.75" spans="1:4">
      <c r="A1147" s="51" t="s">
        <v>966</v>
      </c>
      <c r="B1147" s="53">
        <v>0</v>
      </c>
      <c r="C1147" s="53">
        <v>0</v>
      </c>
      <c r="D1147" s="14">
        <v>0</v>
      </c>
    </row>
    <row r="1148" customFormat="1" ht="15.75" spans="1:4">
      <c r="A1148" s="51" t="s">
        <v>967</v>
      </c>
      <c r="B1148" s="53">
        <v>0</v>
      </c>
      <c r="C1148" s="53">
        <v>0</v>
      </c>
      <c r="D1148" s="14">
        <v>0</v>
      </c>
    </row>
    <row r="1149" customFormat="1" ht="15.75" spans="1:4">
      <c r="A1149" s="51" t="s">
        <v>968</v>
      </c>
      <c r="B1149" s="53">
        <v>0</v>
      </c>
      <c r="C1149" s="53">
        <v>0</v>
      </c>
      <c r="D1149" s="14">
        <v>0</v>
      </c>
    </row>
    <row r="1150" customFormat="1" ht="15.75" spans="1:4">
      <c r="A1150" s="51" t="s">
        <v>969</v>
      </c>
      <c r="B1150" s="53">
        <v>0</v>
      </c>
      <c r="C1150" s="53">
        <v>0</v>
      </c>
      <c r="D1150" s="14">
        <v>0</v>
      </c>
    </row>
    <row r="1151" customFormat="1" ht="15.75" spans="1:4">
      <c r="A1151" s="51" t="s">
        <v>122</v>
      </c>
      <c r="B1151" s="53">
        <v>0</v>
      </c>
      <c r="C1151" s="53">
        <v>0</v>
      </c>
      <c r="D1151" s="14">
        <v>0</v>
      </c>
    </row>
    <row r="1152" customFormat="1" ht="15.75" spans="1:4">
      <c r="A1152" s="51" t="s">
        <v>970</v>
      </c>
      <c r="B1152" s="53">
        <v>0</v>
      </c>
      <c r="C1152" s="53">
        <v>0</v>
      </c>
      <c r="D1152" s="14">
        <v>0</v>
      </c>
    </row>
    <row r="1153" customFormat="1" ht="15.75" spans="1:4">
      <c r="A1153" s="51" t="s">
        <v>971</v>
      </c>
      <c r="B1153" s="53">
        <f>SUM(B1154:B1158)</f>
        <v>0</v>
      </c>
      <c r="C1153" s="53">
        <f>SUM(C1154:C1158)</f>
        <v>0</v>
      </c>
      <c r="D1153" s="14">
        <v>0</v>
      </c>
    </row>
    <row r="1154" customFormat="1" ht="15.75" spans="1:4">
      <c r="A1154" s="51" t="s">
        <v>972</v>
      </c>
      <c r="B1154" s="53">
        <v>0</v>
      </c>
      <c r="C1154" s="53">
        <v>0</v>
      </c>
      <c r="D1154" s="14">
        <v>0</v>
      </c>
    </row>
    <row r="1155" customFormat="1" ht="15.75" spans="1:4">
      <c r="A1155" s="51" t="s">
        <v>973</v>
      </c>
      <c r="B1155" s="53">
        <v>0</v>
      </c>
      <c r="C1155" s="53">
        <v>0</v>
      </c>
      <c r="D1155" s="14">
        <v>0</v>
      </c>
    </row>
    <row r="1156" customFormat="1" ht="15.75" spans="1:4">
      <c r="A1156" s="51" t="s">
        <v>974</v>
      </c>
      <c r="B1156" s="53">
        <v>0</v>
      </c>
      <c r="C1156" s="53">
        <v>0</v>
      </c>
      <c r="D1156" s="14">
        <v>0</v>
      </c>
    </row>
    <row r="1157" customFormat="1" ht="15.75" spans="1:4">
      <c r="A1157" s="51" t="s">
        <v>975</v>
      </c>
      <c r="B1157" s="53">
        <v>0</v>
      </c>
      <c r="C1157" s="53">
        <v>0</v>
      </c>
      <c r="D1157" s="14">
        <v>0</v>
      </c>
    </row>
    <row r="1158" customFormat="1" ht="15.75" spans="1:4">
      <c r="A1158" s="51" t="s">
        <v>976</v>
      </c>
      <c r="B1158" s="53">
        <v>0</v>
      </c>
      <c r="C1158" s="53">
        <v>0</v>
      </c>
      <c r="D1158" s="14">
        <v>0</v>
      </c>
    </row>
    <row r="1159" customFormat="1" ht="15.75" spans="1:4">
      <c r="A1159" s="51" t="s">
        <v>977</v>
      </c>
      <c r="B1159" s="53">
        <f>SUM(B1160:B1164)</f>
        <v>0</v>
      </c>
      <c r="C1159" s="53">
        <f>SUM(C1160:C1164)</f>
        <v>0</v>
      </c>
      <c r="D1159" s="14">
        <v>0</v>
      </c>
    </row>
    <row r="1160" customFormat="1" ht="15.75" spans="1:4">
      <c r="A1160" s="51" t="s">
        <v>978</v>
      </c>
      <c r="B1160" s="53">
        <v>0</v>
      </c>
      <c r="C1160" s="53">
        <v>0</v>
      </c>
      <c r="D1160" s="14">
        <v>0</v>
      </c>
    </row>
    <row r="1161" customFormat="1" ht="15.75" spans="1:4">
      <c r="A1161" s="51" t="s">
        <v>979</v>
      </c>
      <c r="B1161" s="53">
        <v>0</v>
      </c>
      <c r="C1161" s="53">
        <v>0</v>
      </c>
      <c r="D1161" s="14">
        <v>0</v>
      </c>
    </row>
    <row r="1162" customFormat="1" ht="15.75" spans="1:4">
      <c r="A1162" s="51" t="s">
        <v>980</v>
      </c>
      <c r="B1162" s="53"/>
      <c r="C1162" s="53"/>
      <c r="D1162" s="14">
        <v>0</v>
      </c>
    </row>
    <row r="1163" customFormat="1" ht="15.75" spans="1:4">
      <c r="A1163" s="51" t="s">
        <v>981</v>
      </c>
      <c r="B1163" s="53">
        <v>0</v>
      </c>
      <c r="C1163" s="53">
        <v>0</v>
      </c>
      <c r="D1163" s="14">
        <v>0</v>
      </c>
    </row>
    <row r="1164" customFormat="1" ht="15.75" spans="1:4">
      <c r="A1164" s="51" t="s">
        <v>982</v>
      </c>
      <c r="B1164" s="53">
        <v>0</v>
      </c>
      <c r="C1164" s="53">
        <v>0</v>
      </c>
      <c r="D1164" s="14">
        <v>0</v>
      </c>
    </row>
    <row r="1165" customFormat="1" ht="15.75" spans="1:4">
      <c r="A1165" s="51" t="s">
        <v>983</v>
      </c>
      <c r="B1165" s="53">
        <f>SUM(B1166:B1177)</f>
        <v>0</v>
      </c>
      <c r="C1165" s="53">
        <f>SUM(C1166:C1177)</f>
        <v>0</v>
      </c>
      <c r="D1165" s="14">
        <v>0</v>
      </c>
    </row>
    <row r="1166" customFormat="1" ht="15.75" spans="1:4">
      <c r="A1166" s="51" t="s">
        <v>984</v>
      </c>
      <c r="B1166" s="53">
        <v>0</v>
      </c>
      <c r="C1166" s="53">
        <v>0</v>
      </c>
      <c r="D1166" s="14">
        <v>0</v>
      </c>
    </row>
    <row r="1167" customFormat="1" ht="15.75" spans="1:4">
      <c r="A1167" s="51" t="s">
        <v>985</v>
      </c>
      <c r="B1167" s="53">
        <v>0</v>
      </c>
      <c r="C1167" s="53">
        <v>0</v>
      </c>
      <c r="D1167" s="14">
        <v>0</v>
      </c>
    </row>
    <row r="1168" customFormat="1" ht="15.75" spans="1:4">
      <c r="A1168" s="51" t="s">
        <v>986</v>
      </c>
      <c r="B1168" s="53">
        <v>0</v>
      </c>
      <c r="C1168" s="53">
        <v>0</v>
      </c>
      <c r="D1168" s="14">
        <v>0</v>
      </c>
    </row>
    <row r="1169" customFormat="1" ht="15.75" spans="1:4">
      <c r="A1169" s="51" t="s">
        <v>987</v>
      </c>
      <c r="B1169" s="53">
        <v>0</v>
      </c>
      <c r="C1169" s="53">
        <v>0</v>
      </c>
      <c r="D1169" s="14">
        <v>0</v>
      </c>
    </row>
    <row r="1170" customFormat="1" ht="15.75" spans="1:4">
      <c r="A1170" s="51" t="s">
        <v>988</v>
      </c>
      <c r="B1170" s="53">
        <v>0</v>
      </c>
      <c r="C1170" s="53">
        <v>0</v>
      </c>
      <c r="D1170" s="14">
        <v>0</v>
      </c>
    </row>
    <row r="1171" customFormat="1" ht="15.75" spans="1:4">
      <c r="A1171" s="51" t="s">
        <v>989</v>
      </c>
      <c r="B1171" s="53">
        <v>0</v>
      </c>
      <c r="C1171" s="53">
        <v>0</v>
      </c>
      <c r="D1171" s="14">
        <v>0</v>
      </c>
    </row>
    <row r="1172" customFormat="1" ht="15.75" spans="1:4">
      <c r="A1172" s="51" t="s">
        <v>990</v>
      </c>
      <c r="B1172" s="53">
        <v>0</v>
      </c>
      <c r="C1172" s="53">
        <v>0</v>
      </c>
      <c r="D1172" s="14">
        <v>0</v>
      </c>
    </row>
    <row r="1173" customFormat="1" ht="15.75" spans="1:4">
      <c r="A1173" s="51" t="s">
        <v>991</v>
      </c>
      <c r="B1173" s="53">
        <v>0</v>
      </c>
      <c r="C1173" s="53">
        <v>0</v>
      </c>
      <c r="D1173" s="14">
        <v>0</v>
      </c>
    </row>
    <row r="1174" customFormat="1" ht="15.75" spans="1:4">
      <c r="A1174" s="51" t="s">
        <v>992</v>
      </c>
      <c r="B1174" s="53">
        <v>0</v>
      </c>
      <c r="C1174" s="53">
        <v>0</v>
      </c>
      <c r="D1174" s="14">
        <v>0</v>
      </c>
    </row>
    <row r="1175" customFormat="1" ht="15.75" spans="1:4">
      <c r="A1175" s="51" t="s">
        <v>993</v>
      </c>
      <c r="B1175" s="53">
        <v>0</v>
      </c>
      <c r="C1175" s="53">
        <v>0</v>
      </c>
      <c r="D1175" s="14">
        <v>0</v>
      </c>
    </row>
    <row r="1176" customFormat="1" ht="15.75" spans="1:4">
      <c r="A1176" s="51" t="s">
        <v>994</v>
      </c>
      <c r="B1176" s="53"/>
      <c r="C1176" s="53"/>
      <c r="D1176" s="14">
        <v>0</v>
      </c>
    </row>
    <row r="1177" customFormat="1" ht="15.75" spans="1:4">
      <c r="A1177" s="51" t="s">
        <v>995</v>
      </c>
      <c r="B1177" s="53">
        <v>0</v>
      </c>
      <c r="C1177" s="53">
        <v>0</v>
      </c>
      <c r="D1177" s="14">
        <v>0</v>
      </c>
    </row>
    <row r="1178" customFormat="1" ht="15.75" spans="1:4">
      <c r="A1178" s="51" t="s">
        <v>88</v>
      </c>
      <c r="B1178" s="53">
        <f>SUBTOTAL(9,B1232,B1228,B1224,B1211,B1203,B1197,B1191,B1179)</f>
        <v>0</v>
      </c>
      <c r="C1178" s="53">
        <f>SUBTOTAL(9,C1232,C1228,C1224,C1211,C1203,C1197,C1191,C1179)</f>
        <v>0</v>
      </c>
      <c r="D1178" s="14">
        <v>0</v>
      </c>
    </row>
    <row r="1179" customFormat="1" ht="15.75" spans="1:4">
      <c r="A1179" s="51" t="s">
        <v>996</v>
      </c>
      <c r="B1179" s="53">
        <f>SUM(B1180:B1190)</f>
        <v>0</v>
      </c>
      <c r="C1179" s="53">
        <f>SUM(C1180:C1190)</f>
        <v>0</v>
      </c>
      <c r="D1179" s="14">
        <v>0</v>
      </c>
    </row>
    <row r="1180" customFormat="1" ht="15.75" spans="1:4">
      <c r="A1180" s="51" t="s">
        <v>113</v>
      </c>
      <c r="B1180" s="53"/>
      <c r="C1180" s="53"/>
      <c r="D1180" s="14">
        <v>0</v>
      </c>
    </row>
    <row r="1181" customFormat="1" ht="15.75" spans="1:4">
      <c r="A1181" s="51" t="s">
        <v>114</v>
      </c>
      <c r="B1181" s="53"/>
      <c r="C1181" s="53"/>
      <c r="D1181" s="14">
        <v>0</v>
      </c>
    </row>
    <row r="1182" customFormat="1" ht="15.75" spans="1:4">
      <c r="A1182" s="51" t="s">
        <v>115</v>
      </c>
      <c r="B1182" s="53"/>
      <c r="C1182" s="53"/>
      <c r="D1182" s="14">
        <v>0</v>
      </c>
    </row>
    <row r="1183" customFormat="1" ht="15.75" spans="1:4">
      <c r="A1183" s="51" t="s">
        <v>997</v>
      </c>
      <c r="B1183" s="53"/>
      <c r="C1183" s="53"/>
      <c r="D1183" s="14">
        <v>0</v>
      </c>
    </row>
    <row r="1184" customFormat="1" ht="15.75" spans="1:4">
      <c r="A1184" s="51" t="s">
        <v>998</v>
      </c>
      <c r="B1184" s="53"/>
      <c r="C1184" s="53"/>
      <c r="D1184" s="14">
        <v>0</v>
      </c>
    </row>
    <row r="1185" customFormat="1" ht="15.75" spans="1:4">
      <c r="A1185" s="51" t="s">
        <v>999</v>
      </c>
      <c r="B1185" s="53"/>
      <c r="C1185" s="53"/>
      <c r="D1185" s="14">
        <v>0</v>
      </c>
    </row>
    <row r="1186" customFormat="1" ht="15.75" spans="1:4">
      <c r="A1186" s="51" t="s">
        <v>1000</v>
      </c>
      <c r="B1186" s="53"/>
      <c r="C1186" s="53">
        <v>0</v>
      </c>
      <c r="D1186" s="14">
        <v>0</v>
      </c>
    </row>
    <row r="1187" customFormat="1" ht="15.75" spans="1:4">
      <c r="A1187" s="51" t="s">
        <v>1001</v>
      </c>
      <c r="B1187" s="53"/>
      <c r="C1187" s="53">
        <v>0</v>
      </c>
      <c r="D1187" s="14">
        <v>0</v>
      </c>
    </row>
    <row r="1188" customFormat="1" ht="15.75" spans="1:4">
      <c r="A1188" s="51" t="s">
        <v>1002</v>
      </c>
      <c r="B1188" s="53"/>
      <c r="C1188" s="53">
        <v>0</v>
      </c>
      <c r="D1188" s="14">
        <v>0</v>
      </c>
    </row>
    <row r="1189" customFormat="1" ht="15.75" spans="1:4">
      <c r="A1189" s="51" t="s">
        <v>122</v>
      </c>
      <c r="B1189" s="53"/>
      <c r="C1189" s="53"/>
      <c r="D1189" s="14">
        <v>0</v>
      </c>
    </row>
    <row r="1190" customFormat="1" ht="15.75" spans="1:4">
      <c r="A1190" s="51" t="s">
        <v>1003</v>
      </c>
      <c r="B1190" s="53"/>
      <c r="C1190" s="53">
        <v>0</v>
      </c>
      <c r="D1190" s="14">
        <v>0</v>
      </c>
    </row>
    <row r="1191" customFormat="1" ht="15.75" spans="1:4">
      <c r="A1191" s="51" t="s">
        <v>1004</v>
      </c>
      <c r="B1191" s="53">
        <f>SUM(B1192:B1196)</f>
        <v>0</v>
      </c>
      <c r="C1191" s="53">
        <f>SUM(C1192:C1196)</f>
        <v>0</v>
      </c>
      <c r="D1191" s="14">
        <v>0</v>
      </c>
    </row>
    <row r="1192" customFormat="1" ht="15.75" spans="1:4">
      <c r="A1192" s="51" t="s">
        <v>113</v>
      </c>
      <c r="B1192" s="53"/>
      <c r="C1192" s="53"/>
      <c r="D1192" s="14">
        <v>0</v>
      </c>
    </row>
    <row r="1193" customFormat="1" ht="15.75" spans="1:4">
      <c r="A1193" s="51" t="s">
        <v>114</v>
      </c>
      <c r="B1193" s="53"/>
      <c r="C1193" s="53"/>
      <c r="D1193" s="14">
        <v>0</v>
      </c>
    </row>
    <row r="1194" customFormat="1" ht="15.75" spans="1:4">
      <c r="A1194" s="51" t="s">
        <v>115</v>
      </c>
      <c r="B1194" s="53"/>
      <c r="C1194" s="53"/>
      <c r="D1194" s="14">
        <v>0</v>
      </c>
    </row>
    <row r="1195" customFormat="1" ht="15.75" spans="1:4">
      <c r="A1195" s="51" t="s">
        <v>1005</v>
      </c>
      <c r="B1195" s="53"/>
      <c r="C1195" s="53">
        <v>0</v>
      </c>
      <c r="D1195" s="14">
        <v>0</v>
      </c>
    </row>
    <row r="1196" customFormat="1" ht="15.75" spans="1:4">
      <c r="A1196" s="51" t="s">
        <v>1006</v>
      </c>
      <c r="B1196" s="53"/>
      <c r="C1196" s="53"/>
      <c r="D1196" s="14">
        <v>0</v>
      </c>
    </row>
    <row r="1197" customFormat="1" ht="15.75" spans="1:4">
      <c r="A1197" s="51" t="s">
        <v>1007</v>
      </c>
      <c r="B1197" s="53">
        <f>SUM(B1198:B1202)</f>
        <v>0</v>
      </c>
      <c r="C1197" s="53">
        <f>SUM(C1198:C1202)</f>
        <v>0</v>
      </c>
      <c r="D1197" s="14">
        <v>0</v>
      </c>
    </row>
    <row r="1198" customFormat="1" ht="15.75" spans="1:4">
      <c r="A1198" s="51" t="s">
        <v>113</v>
      </c>
      <c r="B1198" s="53">
        <v>0</v>
      </c>
      <c r="C1198" s="53">
        <v>0</v>
      </c>
      <c r="D1198" s="14">
        <v>0</v>
      </c>
    </row>
    <row r="1199" customFormat="1" ht="15.75" spans="1:4">
      <c r="A1199" s="51" t="s">
        <v>114</v>
      </c>
      <c r="B1199" s="53">
        <v>0</v>
      </c>
      <c r="C1199" s="53">
        <v>0</v>
      </c>
      <c r="D1199" s="14">
        <v>0</v>
      </c>
    </row>
    <row r="1200" customFormat="1" ht="15.75" spans="1:4">
      <c r="A1200" s="51" t="s">
        <v>115</v>
      </c>
      <c r="B1200" s="53">
        <v>0</v>
      </c>
      <c r="C1200" s="53">
        <v>0</v>
      </c>
      <c r="D1200" s="14">
        <v>0</v>
      </c>
    </row>
    <row r="1201" customFormat="1" ht="15.75" spans="1:4">
      <c r="A1201" s="51" t="s">
        <v>1008</v>
      </c>
      <c r="B1201" s="53">
        <v>0</v>
      </c>
      <c r="C1201" s="53">
        <v>0</v>
      </c>
      <c r="D1201" s="14">
        <v>0</v>
      </c>
    </row>
    <row r="1202" customFormat="1" ht="15.75" spans="1:4">
      <c r="A1202" s="51" t="s">
        <v>1009</v>
      </c>
      <c r="B1202" s="53">
        <v>0</v>
      </c>
      <c r="C1202" s="53">
        <v>0</v>
      </c>
      <c r="D1202" s="14">
        <v>0</v>
      </c>
    </row>
    <row r="1203" customFormat="1" ht="15.75" spans="1:4">
      <c r="A1203" s="51" t="s">
        <v>1010</v>
      </c>
      <c r="B1203" s="53">
        <f>SUM(B1204:B1210)</f>
        <v>0</v>
      </c>
      <c r="C1203" s="53">
        <f>SUM(C1204:C1210)</f>
        <v>0</v>
      </c>
      <c r="D1203" s="14">
        <v>0</v>
      </c>
    </row>
    <row r="1204" customFormat="1" ht="15.75" spans="1:4">
      <c r="A1204" s="51" t="s">
        <v>113</v>
      </c>
      <c r="B1204" s="53">
        <v>0</v>
      </c>
      <c r="C1204" s="53">
        <v>0</v>
      </c>
      <c r="D1204" s="14">
        <v>0</v>
      </c>
    </row>
    <row r="1205" customFormat="1" ht="15.75" spans="1:4">
      <c r="A1205" s="51" t="s">
        <v>114</v>
      </c>
      <c r="B1205" s="53">
        <v>0</v>
      </c>
      <c r="C1205" s="53">
        <v>0</v>
      </c>
      <c r="D1205" s="14">
        <v>0</v>
      </c>
    </row>
    <row r="1206" customFormat="1" ht="15.75" spans="1:4">
      <c r="A1206" s="51" t="s">
        <v>115</v>
      </c>
      <c r="B1206" s="53">
        <v>0</v>
      </c>
      <c r="C1206" s="53">
        <v>0</v>
      </c>
      <c r="D1206" s="14">
        <v>0</v>
      </c>
    </row>
    <row r="1207" customFormat="1" ht="15.75" spans="1:4">
      <c r="A1207" s="51" t="s">
        <v>1011</v>
      </c>
      <c r="B1207" s="53">
        <v>0</v>
      </c>
      <c r="C1207" s="53">
        <v>0</v>
      </c>
      <c r="D1207" s="14">
        <v>0</v>
      </c>
    </row>
    <row r="1208" customFormat="1" ht="15.75" spans="1:4">
      <c r="A1208" s="51" t="s">
        <v>1012</v>
      </c>
      <c r="B1208" s="53">
        <v>0</v>
      </c>
      <c r="C1208" s="53">
        <v>0</v>
      </c>
      <c r="D1208" s="14">
        <v>0</v>
      </c>
    </row>
    <row r="1209" customFormat="1" ht="15.75" spans="1:4">
      <c r="A1209" s="51" t="s">
        <v>122</v>
      </c>
      <c r="B1209" s="53">
        <v>0</v>
      </c>
      <c r="C1209" s="53">
        <v>0</v>
      </c>
      <c r="D1209" s="14">
        <v>0</v>
      </c>
    </row>
    <row r="1210" customFormat="1" ht="15.75" spans="1:4">
      <c r="A1210" s="51" t="s">
        <v>1013</v>
      </c>
      <c r="B1210" s="53">
        <v>0</v>
      </c>
      <c r="C1210" s="53">
        <v>0</v>
      </c>
      <c r="D1210" s="14">
        <v>0</v>
      </c>
    </row>
    <row r="1211" customFormat="1" ht="15.75" spans="1:4">
      <c r="A1211" s="51" t="s">
        <v>1014</v>
      </c>
      <c r="B1211" s="53">
        <f>SUM(B1212:B1223)</f>
        <v>0</v>
      </c>
      <c r="C1211" s="53">
        <f>SUM(C1212:C1223)</f>
        <v>0</v>
      </c>
      <c r="D1211" s="14">
        <v>0</v>
      </c>
    </row>
    <row r="1212" customFormat="1" ht="15.75" spans="1:4">
      <c r="A1212" s="51" t="s">
        <v>113</v>
      </c>
      <c r="B1212" s="53">
        <v>0</v>
      </c>
      <c r="C1212" s="53">
        <v>0</v>
      </c>
      <c r="D1212" s="14">
        <v>0</v>
      </c>
    </row>
    <row r="1213" customFormat="1" ht="15.75" spans="1:4">
      <c r="A1213" s="51" t="s">
        <v>114</v>
      </c>
      <c r="B1213" s="53">
        <v>0</v>
      </c>
      <c r="C1213" s="53">
        <v>0</v>
      </c>
      <c r="D1213" s="14">
        <v>0</v>
      </c>
    </row>
    <row r="1214" customFormat="1" ht="15.75" spans="1:4">
      <c r="A1214" s="51" t="s">
        <v>115</v>
      </c>
      <c r="B1214" s="53">
        <v>0</v>
      </c>
      <c r="C1214" s="53">
        <v>0</v>
      </c>
      <c r="D1214" s="14">
        <v>0</v>
      </c>
    </row>
    <row r="1215" customFormat="1" ht="15.75" spans="1:4">
      <c r="A1215" s="51" t="s">
        <v>1015</v>
      </c>
      <c r="B1215" s="53">
        <v>0</v>
      </c>
      <c r="C1215" s="53">
        <v>0</v>
      </c>
      <c r="D1215" s="14">
        <v>0</v>
      </c>
    </row>
    <row r="1216" customFormat="1" ht="15.75" spans="1:4">
      <c r="A1216" s="51" t="s">
        <v>1016</v>
      </c>
      <c r="B1216" s="53">
        <v>0</v>
      </c>
      <c r="C1216" s="53">
        <v>0</v>
      </c>
      <c r="D1216" s="14">
        <v>0</v>
      </c>
    </row>
    <row r="1217" customFormat="1" ht="15.75" spans="1:4">
      <c r="A1217" s="51" t="s">
        <v>1017</v>
      </c>
      <c r="B1217" s="53">
        <v>0</v>
      </c>
      <c r="C1217" s="53">
        <v>0</v>
      </c>
      <c r="D1217" s="14">
        <v>0</v>
      </c>
    </row>
    <row r="1218" customFormat="1" ht="15.75" spans="1:4">
      <c r="A1218" s="51" t="s">
        <v>1018</v>
      </c>
      <c r="B1218" s="53">
        <v>0</v>
      </c>
      <c r="C1218" s="53">
        <v>0</v>
      </c>
      <c r="D1218" s="14">
        <v>0</v>
      </c>
    </row>
    <row r="1219" customFormat="1" ht="15.75" spans="1:4">
      <c r="A1219" s="51" t="s">
        <v>1019</v>
      </c>
      <c r="B1219" s="53">
        <v>0</v>
      </c>
      <c r="C1219" s="53">
        <v>0</v>
      </c>
      <c r="D1219" s="14">
        <v>0</v>
      </c>
    </row>
    <row r="1220" customFormat="1" ht="15.75" spans="1:4">
      <c r="A1220" s="51" t="s">
        <v>1020</v>
      </c>
      <c r="B1220" s="53">
        <v>0</v>
      </c>
      <c r="C1220" s="53">
        <v>0</v>
      </c>
      <c r="D1220" s="14">
        <v>0</v>
      </c>
    </row>
    <row r="1221" customFormat="1" ht="15.75" spans="1:4">
      <c r="A1221" s="51" t="s">
        <v>1021</v>
      </c>
      <c r="B1221" s="53">
        <v>0</v>
      </c>
      <c r="C1221" s="53">
        <v>0</v>
      </c>
      <c r="D1221" s="14">
        <v>0</v>
      </c>
    </row>
    <row r="1222" customFormat="1" ht="15.75" spans="1:4">
      <c r="A1222" s="51" t="s">
        <v>1022</v>
      </c>
      <c r="B1222" s="53">
        <v>0</v>
      </c>
      <c r="C1222" s="53">
        <v>0</v>
      </c>
      <c r="D1222" s="14">
        <v>0</v>
      </c>
    </row>
    <row r="1223" customFormat="1" ht="15.75" spans="1:4">
      <c r="A1223" s="51" t="s">
        <v>1023</v>
      </c>
      <c r="B1223" s="53">
        <v>0</v>
      </c>
      <c r="C1223" s="53">
        <v>0</v>
      </c>
      <c r="D1223" s="14">
        <v>0</v>
      </c>
    </row>
    <row r="1224" customFormat="1" ht="15.75" spans="1:4">
      <c r="A1224" s="51" t="s">
        <v>1024</v>
      </c>
      <c r="B1224" s="53">
        <f>SUM(B1225:B1227)</f>
        <v>0</v>
      </c>
      <c r="C1224" s="53">
        <f>SUM(C1225:C1227)</f>
        <v>0</v>
      </c>
      <c r="D1224" s="14">
        <v>0</v>
      </c>
    </row>
    <row r="1225" customFormat="1" ht="15.75" spans="1:4">
      <c r="A1225" s="51" t="s">
        <v>1025</v>
      </c>
      <c r="B1225" s="53"/>
      <c r="C1225" s="53"/>
      <c r="D1225" s="14">
        <v>0</v>
      </c>
    </row>
    <row r="1226" customFormat="1" ht="15.75" spans="1:4">
      <c r="A1226" s="51" t="s">
        <v>1026</v>
      </c>
      <c r="B1226" s="53"/>
      <c r="C1226" s="53">
        <v>0</v>
      </c>
      <c r="D1226" s="14">
        <v>0</v>
      </c>
    </row>
    <row r="1227" customFormat="1" ht="15.75" spans="1:4">
      <c r="A1227" s="51" t="s">
        <v>1027</v>
      </c>
      <c r="B1227" s="53"/>
      <c r="C1227" s="53"/>
      <c r="D1227" s="14">
        <v>0</v>
      </c>
    </row>
    <row r="1228" customFormat="1" ht="15.75" spans="1:4">
      <c r="A1228" s="51" t="s">
        <v>1028</v>
      </c>
      <c r="B1228" s="53">
        <f>SUM(B1229:B1231)</f>
        <v>0</v>
      </c>
      <c r="C1228" s="53">
        <f>SUM(C1229:C1231)</f>
        <v>0</v>
      </c>
      <c r="D1228" s="14">
        <v>0</v>
      </c>
    </row>
    <row r="1229" customFormat="1" ht="15.75" spans="1:4">
      <c r="A1229" s="51" t="s">
        <v>1029</v>
      </c>
      <c r="B1229" s="53">
        <v>0</v>
      </c>
      <c r="C1229" s="53">
        <v>0</v>
      </c>
      <c r="D1229" s="14">
        <v>0</v>
      </c>
    </row>
    <row r="1230" customFormat="1" ht="15.75" spans="1:4">
      <c r="A1230" s="51" t="s">
        <v>1030</v>
      </c>
      <c r="B1230" s="53">
        <v>0</v>
      </c>
      <c r="C1230" s="53">
        <v>0</v>
      </c>
      <c r="D1230" s="14">
        <v>0</v>
      </c>
    </row>
    <row r="1231" customFormat="1" ht="15.75" spans="1:4">
      <c r="A1231" s="51" t="s">
        <v>1031</v>
      </c>
      <c r="B1231" s="53">
        <v>0</v>
      </c>
      <c r="C1231" s="53">
        <v>0</v>
      </c>
      <c r="D1231" s="14">
        <v>0</v>
      </c>
    </row>
    <row r="1232" customFormat="1" ht="15.75" spans="1:4">
      <c r="A1232" s="51" t="s">
        <v>1032</v>
      </c>
      <c r="B1232" s="53">
        <f>B1233</f>
        <v>0</v>
      </c>
      <c r="C1232" s="53">
        <f>C1233</f>
        <v>0</v>
      </c>
      <c r="D1232" s="14">
        <v>0</v>
      </c>
    </row>
    <row r="1233" customFormat="1" ht="15.75" spans="1:4">
      <c r="A1233" s="51" t="s">
        <v>1033</v>
      </c>
      <c r="B1233" s="53">
        <v>0</v>
      </c>
      <c r="C1233" s="53">
        <v>0</v>
      </c>
      <c r="D1233" s="14">
        <v>0</v>
      </c>
    </row>
    <row r="1234" customFormat="1" ht="15.75" spans="1:4">
      <c r="A1234" s="51" t="s">
        <v>89</v>
      </c>
      <c r="B1234" s="53"/>
      <c r="C1234" s="53"/>
      <c r="D1234" s="14">
        <v>0</v>
      </c>
    </row>
    <row r="1235" customFormat="1" ht="15.75" spans="1:4">
      <c r="A1235" s="51" t="s">
        <v>90</v>
      </c>
      <c r="B1235" s="53">
        <f>B1236+B1237</f>
        <v>400</v>
      </c>
      <c r="C1235" s="53">
        <f>SUM(C1236:C1237)</f>
        <v>400</v>
      </c>
      <c r="D1235" s="14">
        <f>B1235/C1235*100</f>
        <v>100</v>
      </c>
    </row>
    <row r="1236" customFormat="1" ht="15.75" spans="1:4">
      <c r="A1236" s="51" t="s">
        <v>1034</v>
      </c>
      <c r="B1236" s="53"/>
      <c r="C1236" s="53"/>
      <c r="D1236" s="14">
        <v>0</v>
      </c>
    </row>
    <row r="1237" customFormat="1" ht="15.75" spans="1:4">
      <c r="A1237" s="51" t="s">
        <v>1035</v>
      </c>
      <c r="B1237" s="53">
        <v>400</v>
      </c>
      <c r="C1237" s="53">
        <v>400</v>
      </c>
      <c r="D1237" s="14">
        <f>B1237/C1237*100</f>
        <v>100</v>
      </c>
    </row>
    <row r="1238" customFormat="1" ht="15.75" spans="1:4">
      <c r="A1238" s="51" t="s">
        <v>91</v>
      </c>
      <c r="B1238" s="53">
        <f>B1239</f>
        <v>0</v>
      </c>
      <c r="C1238" s="53">
        <f>SUM(C1239)</f>
        <v>0</v>
      </c>
      <c r="D1238" s="14">
        <v>0</v>
      </c>
    </row>
    <row r="1239" customFormat="1" ht="15.75" spans="1:4">
      <c r="A1239" s="51" t="s">
        <v>1036</v>
      </c>
      <c r="B1239" s="53">
        <f>SUM(B1240:B1243)</f>
        <v>0</v>
      </c>
      <c r="C1239" s="53">
        <f>SUM(C1240:C1243)</f>
        <v>0</v>
      </c>
      <c r="D1239" s="14">
        <v>0</v>
      </c>
    </row>
    <row r="1240" customFormat="1" ht="15.75" spans="1:4">
      <c r="A1240" s="51" t="s">
        <v>1037</v>
      </c>
      <c r="B1240" s="53"/>
      <c r="C1240" s="53"/>
      <c r="D1240" s="14">
        <v>0</v>
      </c>
    </row>
    <row r="1241" customFormat="1" ht="15.75" spans="1:4">
      <c r="A1241" s="51" t="s">
        <v>1038</v>
      </c>
      <c r="B1241" s="53"/>
      <c r="C1241" s="53"/>
      <c r="D1241" s="14">
        <v>0</v>
      </c>
    </row>
    <row r="1242" customFormat="1" ht="15.75" spans="1:4">
      <c r="A1242" s="51" t="s">
        <v>1039</v>
      </c>
      <c r="B1242" s="53"/>
      <c r="C1242" s="53"/>
      <c r="D1242" s="14">
        <v>0</v>
      </c>
    </row>
    <row r="1243" customFormat="1" ht="15.75" spans="1:4">
      <c r="A1243" s="51" t="s">
        <v>1040</v>
      </c>
      <c r="B1243" s="53"/>
      <c r="C1243" s="53"/>
      <c r="D1243" s="14">
        <v>0</v>
      </c>
    </row>
    <row r="1244" customFormat="1" ht="15.75" spans="1:4">
      <c r="A1244" s="51" t="s">
        <v>92</v>
      </c>
      <c r="B1244" s="53">
        <f>B1245</f>
        <v>0</v>
      </c>
      <c r="C1244" s="53">
        <f>C1245</f>
        <v>0</v>
      </c>
      <c r="D1244" s="14">
        <v>0</v>
      </c>
    </row>
    <row r="1245" customFormat="1" ht="15.75" spans="1:4">
      <c r="A1245" s="51" t="s">
        <v>1041</v>
      </c>
      <c r="B1245" s="53"/>
      <c r="C1245" s="53"/>
      <c r="D1245" s="14">
        <v>0</v>
      </c>
    </row>
    <row r="1246" customFormat="1" ht="15.75" spans="1:4">
      <c r="A1246" s="55" t="s">
        <v>93</v>
      </c>
      <c r="B1246" s="56">
        <f>B5+B238+B239+B240+B329+B381+B437+B494+B621+B693+B768+B791+B902+B966+B1030+B1050+B1068+B1069+B1114+B1134+B1178+B1234+B1235+B1238+B1244</f>
        <v>4675</v>
      </c>
      <c r="C1246" s="56">
        <f>C5+C238+C239+C240+C329+C381+C437+C494+C621+C693+C768+C791+C902+C966+C1030+C1050+C1068+C1069+C1114+C1134+C1178+C1234+C1235+C1238+C1244</f>
        <v>4450</v>
      </c>
      <c r="D1246" s="11">
        <f>B1246/C1246*100</f>
        <v>105.06</v>
      </c>
    </row>
    <row r="1247" customFormat="1" ht="15.75" spans="1:4">
      <c r="A1247" s="57" t="s">
        <v>94</v>
      </c>
      <c r="B1247" s="56"/>
      <c r="C1247" s="56"/>
      <c r="D1247" s="14">
        <v>0</v>
      </c>
    </row>
    <row r="1248" customFormat="1" ht="15.75" spans="1:4">
      <c r="A1248" s="57" t="s">
        <v>95</v>
      </c>
      <c r="B1248" s="56">
        <f>B1249+B1253+B1254+B1255+B1256+B1257+B1258+B1259+B1260+B1261</f>
        <v>0</v>
      </c>
      <c r="C1248" s="56">
        <f>C1249+C1253+C1254+C1255+C1256+C1257+C1258+C1259+C1260+C1261</f>
        <v>0</v>
      </c>
      <c r="D1248" s="14">
        <v>0</v>
      </c>
    </row>
    <row r="1249" customFormat="1" ht="15.75" spans="1:4">
      <c r="A1249" s="58" t="s">
        <v>96</v>
      </c>
      <c r="B1249" s="53">
        <f>B1250+B1251+B1252</f>
        <v>0</v>
      </c>
      <c r="C1249" s="53">
        <f>C1250+C1251+C1252</f>
        <v>0</v>
      </c>
      <c r="D1249" s="14">
        <v>0</v>
      </c>
    </row>
    <row r="1250" customFormat="1" ht="15.75" spans="1:4">
      <c r="A1250" s="58" t="s">
        <v>1042</v>
      </c>
      <c r="B1250" s="53">
        <v>0</v>
      </c>
      <c r="C1250" s="53">
        <v>0</v>
      </c>
      <c r="D1250" s="14">
        <v>0</v>
      </c>
    </row>
    <row r="1251" customFormat="1" ht="15.75" spans="1:4">
      <c r="A1251" s="59" t="s">
        <v>1043</v>
      </c>
      <c r="B1251" s="60"/>
      <c r="C1251" s="60"/>
      <c r="D1251" s="14">
        <v>0</v>
      </c>
    </row>
    <row r="1252" customFormat="1" ht="15.75" spans="1:4">
      <c r="A1252" s="59" t="s">
        <v>1044</v>
      </c>
      <c r="B1252" s="53"/>
      <c r="C1252" s="53"/>
      <c r="D1252" s="14">
        <v>0</v>
      </c>
    </row>
    <row r="1253" customFormat="1" ht="15.75" spans="1:4">
      <c r="A1253" s="58" t="s">
        <v>100</v>
      </c>
      <c r="B1253" s="53"/>
      <c r="C1253" s="53"/>
      <c r="D1253" s="14">
        <v>0</v>
      </c>
    </row>
    <row r="1254" customFormat="1" ht="15.75" spans="1:4">
      <c r="A1254" s="61" t="s">
        <v>101</v>
      </c>
      <c r="B1254" s="53">
        <v>0</v>
      </c>
      <c r="C1254" s="53">
        <v>0</v>
      </c>
      <c r="D1254" s="14">
        <v>0</v>
      </c>
    </row>
    <row r="1255" customFormat="1" ht="15.75" spans="1:4">
      <c r="A1255" s="59" t="s">
        <v>102</v>
      </c>
      <c r="B1255" s="53">
        <v>0</v>
      </c>
      <c r="C1255" s="53">
        <v>0</v>
      </c>
      <c r="D1255" s="14">
        <v>0</v>
      </c>
    </row>
    <row r="1256" customFormat="1" ht="15.75" spans="1:4">
      <c r="A1256" s="62" t="s">
        <v>103</v>
      </c>
      <c r="B1256" s="53">
        <v>0</v>
      </c>
      <c r="C1256" s="53">
        <v>0</v>
      </c>
      <c r="D1256" s="14">
        <v>0</v>
      </c>
    </row>
    <row r="1257" customFormat="1" ht="15.75" spans="1:4">
      <c r="A1257" s="63" t="s">
        <v>104</v>
      </c>
      <c r="B1257" s="53">
        <v>0</v>
      </c>
      <c r="C1257" s="53">
        <v>0</v>
      </c>
      <c r="D1257" s="14">
        <v>0</v>
      </c>
    </row>
    <row r="1258" customFormat="1" ht="15.75" spans="1:4">
      <c r="A1258" s="63" t="s">
        <v>105</v>
      </c>
      <c r="B1258" s="53">
        <v>0</v>
      </c>
      <c r="C1258" s="53">
        <v>0</v>
      </c>
      <c r="D1258" s="14">
        <v>0</v>
      </c>
    </row>
    <row r="1259" customFormat="1" ht="15.75" spans="1:4">
      <c r="A1259" s="63" t="s">
        <v>106</v>
      </c>
      <c r="B1259" s="53">
        <v>0</v>
      </c>
      <c r="C1259" s="53">
        <v>0</v>
      </c>
      <c r="D1259" s="14">
        <v>0</v>
      </c>
    </row>
    <row r="1260" customFormat="1" ht="15.75" spans="1:4">
      <c r="A1260" s="64" t="s">
        <v>107</v>
      </c>
      <c r="B1260" s="53">
        <v>0</v>
      </c>
      <c r="C1260" s="53">
        <v>0</v>
      </c>
      <c r="D1260" s="14">
        <v>0</v>
      </c>
    </row>
    <row r="1261" customFormat="1" ht="15.75" spans="1:4">
      <c r="A1261" s="65" t="s">
        <v>108</v>
      </c>
      <c r="B1261" s="53">
        <v>0</v>
      </c>
      <c r="C1261" s="53">
        <v>0</v>
      </c>
      <c r="D1261" s="14">
        <v>0</v>
      </c>
    </row>
    <row r="1262" customFormat="1" ht="15.75" spans="1:4">
      <c r="A1262" s="55" t="s">
        <v>109</v>
      </c>
      <c r="B1262" s="56">
        <f>B1246+B1247+B1248</f>
        <v>4675</v>
      </c>
      <c r="C1262" s="56">
        <f>C1246+C1247+C1248</f>
        <v>4450</v>
      </c>
      <c r="D1262" s="11">
        <f t="shared" ref="D1260:D1262" si="7">B1262/C1262*100</f>
        <v>105.06</v>
      </c>
    </row>
    <row r="1263" customFormat="1"/>
    <row r="1264" customFormat="1" ht="80.45" customHeight="1" spans="1:4">
      <c r="A1264" s="18" t="s">
        <v>1045</v>
      </c>
      <c r="B1264" s="18"/>
      <c r="C1264" s="18"/>
      <c r="D1264" s="18"/>
    </row>
  </sheetData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E19" sqref="E19"/>
    </sheetView>
  </sheetViews>
  <sheetFormatPr defaultColWidth="9" defaultRowHeight="11.25"/>
  <cols>
    <col min="1" max="1" width="32.75" style="35" customWidth="1"/>
    <col min="2" max="2" width="17.75" style="35" customWidth="1"/>
    <col min="3" max="3" width="15.75" style="35" customWidth="1"/>
    <col min="4" max="4" width="17.375" style="35" customWidth="1"/>
    <col min="5" max="5" width="20.75" style="35" customWidth="1"/>
    <col min="6" max="246" width="9" style="35"/>
    <col min="247" max="247" width="20.125" style="35" customWidth="1"/>
    <col min="248" max="248" width="9.625" style="35" customWidth="1"/>
    <col min="249" max="249" width="8.625" style="35" customWidth="1"/>
    <col min="250" max="250" width="8.875" style="35" customWidth="1"/>
    <col min="251" max="253" width="7.625" style="35" customWidth="1"/>
    <col min="254" max="254" width="8.125" style="35" customWidth="1"/>
    <col min="255" max="255" width="7.625" style="35" customWidth="1"/>
    <col min="256" max="256" width="9" style="35" customWidth="1"/>
    <col min="257" max="502" width="9" style="35"/>
    <col min="503" max="503" width="20.125" style="35" customWidth="1"/>
    <col min="504" max="504" width="9.625" style="35" customWidth="1"/>
    <col min="505" max="505" width="8.625" style="35" customWidth="1"/>
    <col min="506" max="506" width="8.875" style="35" customWidth="1"/>
    <col min="507" max="509" width="7.625" style="35" customWidth="1"/>
    <col min="510" max="510" width="8.125" style="35" customWidth="1"/>
    <col min="511" max="511" width="7.625" style="35" customWidth="1"/>
    <col min="512" max="512" width="9" style="35" customWidth="1"/>
    <col min="513" max="758" width="9" style="35"/>
    <col min="759" max="759" width="20.125" style="35" customWidth="1"/>
    <col min="760" max="760" width="9.625" style="35" customWidth="1"/>
    <col min="761" max="761" width="8.625" style="35" customWidth="1"/>
    <col min="762" max="762" width="8.875" style="35" customWidth="1"/>
    <col min="763" max="765" width="7.625" style="35" customWidth="1"/>
    <col min="766" max="766" width="8.125" style="35" customWidth="1"/>
    <col min="767" max="767" width="7.625" style="35" customWidth="1"/>
    <col min="768" max="768" width="9" style="35" customWidth="1"/>
    <col min="769" max="1014" width="9" style="35"/>
    <col min="1015" max="1015" width="20.125" style="35" customWidth="1"/>
    <col min="1016" max="1016" width="9.625" style="35" customWidth="1"/>
    <col min="1017" max="1017" width="8.625" style="35" customWidth="1"/>
    <col min="1018" max="1018" width="8.875" style="35" customWidth="1"/>
    <col min="1019" max="1021" width="7.625" style="35" customWidth="1"/>
    <col min="1022" max="1022" width="8.125" style="35" customWidth="1"/>
    <col min="1023" max="1023" width="7.625" style="35" customWidth="1"/>
    <col min="1024" max="1024" width="9" style="35" customWidth="1"/>
    <col min="1025" max="1270" width="9" style="35"/>
    <col min="1271" max="1271" width="20.125" style="35" customWidth="1"/>
    <col min="1272" max="1272" width="9.625" style="35" customWidth="1"/>
    <col min="1273" max="1273" width="8.625" style="35" customWidth="1"/>
    <col min="1274" max="1274" width="8.875" style="35" customWidth="1"/>
    <col min="1275" max="1277" width="7.625" style="35" customWidth="1"/>
    <col min="1278" max="1278" width="8.125" style="35" customWidth="1"/>
    <col min="1279" max="1279" width="7.625" style="35" customWidth="1"/>
    <col min="1280" max="1280" width="9" style="35" customWidth="1"/>
    <col min="1281" max="1526" width="9" style="35"/>
    <col min="1527" max="1527" width="20.125" style="35" customWidth="1"/>
    <col min="1528" max="1528" width="9.625" style="35" customWidth="1"/>
    <col min="1529" max="1529" width="8.625" style="35" customWidth="1"/>
    <col min="1530" max="1530" width="8.875" style="35" customWidth="1"/>
    <col min="1531" max="1533" width="7.625" style="35" customWidth="1"/>
    <col min="1534" max="1534" width="8.125" style="35" customWidth="1"/>
    <col min="1535" max="1535" width="7.625" style="35" customWidth="1"/>
    <col min="1536" max="1536" width="9" style="35" customWidth="1"/>
    <col min="1537" max="1782" width="9" style="35"/>
    <col min="1783" max="1783" width="20.125" style="35" customWidth="1"/>
    <col min="1784" max="1784" width="9.625" style="35" customWidth="1"/>
    <col min="1785" max="1785" width="8.625" style="35" customWidth="1"/>
    <col min="1786" max="1786" width="8.875" style="35" customWidth="1"/>
    <col min="1787" max="1789" width="7.625" style="35" customWidth="1"/>
    <col min="1790" max="1790" width="8.125" style="35" customWidth="1"/>
    <col min="1791" max="1791" width="7.625" style="35" customWidth="1"/>
    <col min="1792" max="1792" width="9" style="35" customWidth="1"/>
    <col min="1793" max="2038" width="9" style="35"/>
    <col min="2039" max="2039" width="20.125" style="35" customWidth="1"/>
    <col min="2040" max="2040" width="9.625" style="35" customWidth="1"/>
    <col min="2041" max="2041" width="8.625" style="35" customWidth="1"/>
    <col min="2042" max="2042" width="8.875" style="35" customWidth="1"/>
    <col min="2043" max="2045" width="7.625" style="35" customWidth="1"/>
    <col min="2046" max="2046" width="8.125" style="35" customWidth="1"/>
    <col min="2047" max="2047" width="7.625" style="35" customWidth="1"/>
    <col min="2048" max="2048" width="9" style="35" customWidth="1"/>
    <col min="2049" max="2294" width="9" style="35"/>
    <col min="2295" max="2295" width="20.125" style="35" customWidth="1"/>
    <col min="2296" max="2296" width="9.625" style="35" customWidth="1"/>
    <col min="2297" max="2297" width="8.625" style="35" customWidth="1"/>
    <col min="2298" max="2298" width="8.875" style="35" customWidth="1"/>
    <col min="2299" max="2301" width="7.625" style="35" customWidth="1"/>
    <col min="2302" max="2302" width="8.125" style="35" customWidth="1"/>
    <col min="2303" max="2303" width="7.625" style="35" customWidth="1"/>
    <col min="2304" max="2304" width="9" style="35" customWidth="1"/>
    <col min="2305" max="2550" width="9" style="35"/>
    <col min="2551" max="2551" width="20.125" style="35" customWidth="1"/>
    <col min="2552" max="2552" width="9.625" style="35" customWidth="1"/>
    <col min="2553" max="2553" width="8.625" style="35" customWidth="1"/>
    <col min="2554" max="2554" width="8.875" style="35" customWidth="1"/>
    <col min="2555" max="2557" width="7.625" style="35" customWidth="1"/>
    <col min="2558" max="2558" width="8.125" style="35" customWidth="1"/>
    <col min="2559" max="2559" width="7.625" style="35" customWidth="1"/>
    <col min="2560" max="2560" width="9" style="35" customWidth="1"/>
    <col min="2561" max="2806" width="9" style="35"/>
    <col min="2807" max="2807" width="20.125" style="35" customWidth="1"/>
    <col min="2808" max="2808" width="9.625" style="35" customWidth="1"/>
    <col min="2809" max="2809" width="8.625" style="35" customWidth="1"/>
    <col min="2810" max="2810" width="8.875" style="35" customWidth="1"/>
    <col min="2811" max="2813" width="7.625" style="35" customWidth="1"/>
    <col min="2814" max="2814" width="8.125" style="35" customWidth="1"/>
    <col min="2815" max="2815" width="7.625" style="35" customWidth="1"/>
    <col min="2816" max="2816" width="9" style="35" customWidth="1"/>
    <col min="2817" max="3062" width="9" style="35"/>
    <col min="3063" max="3063" width="20.125" style="35" customWidth="1"/>
    <col min="3064" max="3064" width="9.625" style="35" customWidth="1"/>
    <col min="3065" max="3065" width="8.625" style="35" customWidth="1"/>
    <col min="3066" max="3066" width="8.875" style="35" customWidth="1"/>
    <col min="3067" max="3069" width="7.625" style="35" customWidth="1"/>
    <col min="3070" max="3070" width="8.125" style="35" customWidth="1"/>
    <col min="3071" max="3071" width="7.625" style="35" customWidth="1"/>
    <col min="3072" max="3072" width="9" style="35" customWidth="1"/>
    <col min="3073" max="3318" width="9" style="35"/>
    <col min="3319" max="3319" width="20.125" style="35" customWidth="1"/>
    <col min="3320" max="3320" width="9.625" style="35" customWidth="1"/>
    <col min="3321" max="3321" width="8.625" style="35" customWidth="1"/>
    <col min="3322" max="3322" width="8.875" style="35" customWidth="1"/>
    <col min="3323" max="3325" width="7.625" style="35" customWidth="1"/>
    <col min="3326" max="3326" width="8.125" style="35" customWidth="1"/>
    <col min="3327" max="3327" width="7.625" style="35" customWidth="1"/>
    <col min="3328" max="3328" width="9" style="35" customWidth="1"/>
    <col min="3329" max="3574" width="9" style="35"/>
    <col min="3575" max="3575" width="20.125" style="35" customWidth="1"/>
    <col min="3576" max="3576" width="9.625" style="35" customWidth="1"/>
    <col min="3577" max="3577" width="8.625" style="35" customWidth="1"/>
    <col min="3578" max="3578" width="8.875" style="35" customWidth="1"/>
    <col min="3579" max="3581" width="7.625" style="35" customWidth="1"/>
    <col min="3582" max="3582" width="8.125" style="35" customWidth="1"/>
    <col min="3583" max="3583" width="7.625" style="35" customWidth="1"/>
    <col min="3584" max="3584" width="9" style="35" customWidth="1"/>
    <col min="3585" max="3830" width="9" style="35"/>
    <col min="3831" max="3831" width="20.125" style="35" customWidth="1"/>
    <col min="3832" max="3832" width="9.625" style="35" customWidth="1"/>
    <col min="3833" max="3833" width="8.625" style="35" customWidth="1"/>
    <col min="3834" max="3834" width="8.875" style="35" customWidth="1"/>
    <col min="3835" max="3837" width="7.625" style="35" customWidth="1"/>
    <col min="3838" max="3838" width="8.125" style="35" customWidth="1"/>
    <col min="3839" max="3839" width="7.625" style="35" customWidth="1"/>
    <col min="3840" max="3840" width="9" style="35" customWidth="1"/>
    <col min="3841" max="4086" width="9" style="35"/>
    <col min="4087" max="4087" width="20.125" style="35" customWidth="1"/>
    <col min="4088" max="4088" width="9.625" style="35" customWidth="1"/>
    <col min="4089" max="4089" width="8.625" style="35" customWidth="1"/>
    <col min="4090" max="4090" width="8.875" style="35" customWidth="1"/>
    <col min="4091" max="4093" width="7.625" style="35" customWidth="1"/>
    <col min="4094" max="4094" width="8.125" style="35" customWidth="1"/>
    <col min="4095" max="4095" width="7.625" style="35" customWidth="1"/>
    <col min="4096" max="4096" width="9" style="35" customWidth="1"/>
    <col min="4097" max="4342" width="9" style="35"/>
    <col min="4343" max="4343" width="20.125" style="35" customWidth="1"/>
    <col min="4344" max="4344" width="9.625" style="35" customWidth="1"/>
    <col min="4345" max="4345" width="8.625" style="35" customWidth="1"/>
    <col min="4346" max="4346" width="8.875" style="35" customWidth="1"/>
    <col min="4347" max="4349" width="7.625" style="35" customWidth="1"/>
    <col min="4350" max="4350" width="8.125" style="35" customWidth="1"/>
    <col min="4351" max="4351" width="7.625" style="35" customWidth="1"/>
    <col min="4352" max="4352" width="9" style="35" customWidth="1"/>
    <col min="4353" max="4598" width="9" style="35"/>
    <col min="4599" max="4599" width="20.125" style="35" customWidth="1"/>
    <col min="4600" max="4600" width="9.625" style="35" customWidth="1"/>
    <col min="4601" max="4601" width="8.625" style="35" customWidth="1"/>
    <col min="4602" max="4602" width="8.875" style="35" customWidth="1"/>
    <col min="4603" max="4605" width="7.625" style="35" customWidth="1"/>
    <col min="4606" max="4606" width="8.125" style="35" customWidth="1"/>
    <col min="4607" max="4607" width="7.625" style="35" customWidth="1"/>
    <col min="4608" max="4608" width="9" style="35" customWidth="1"/>
    <col min="4609" max="4854" width="9" style="35"/>
    <col min="4855" max="4855" width="20.125" style="35" customWidth="1"/>
    <col min="4856" max="4856" width="9.625" style="35" customWidth="1"/>
    <col min="4857" max="4857" width="8.625" style="35" customWidth="1"/>
    <col min="4858" max="4858" width="8.875" style="35" customWidth="1"/>
    <col min="4859" max="4861" width="7.625" style="35" customWidth="1"/>
    <col min="4862" max="4862" width="8.125" style="35" customWidth="1"/>
    <col min="4863" max="4863" width="7.625" style="35" customWidth="1"/>
    <col min="4864" max="4864" width="9" style="35" customWidth="1"/>
    <col min="4865" max="5110" width="9" style="35"/>
    <col min="5111" max="5111" width="20.125" style="35" customWidth="1"/>
    <col min="5112" max="5112" width="9.625" style="35" customWidth="1"/>
    <col min="5113" max="5113" width="8.625" style="35" customWidth="1"/>
    <col min="5114" max="5114" width="8.875" style="35" customWidth="1"/>
    <col min="5115" max="5117" width="7.625" style="35" customWidth="1"/>
    <col min="5118" max="5118" width="8.125" style="35" customWidth="1"/>
    <col min="5119" max="5119" width="7.625" style="35" customWidth="1"/>
    <col min="5120" max="5120" width="9" style="35" customWidth="1"/>
    <col min="5121" max="5366" width="9" style="35"/>
    <col min="5367" max="5367" width="20.125" style="35" customWidth="1"/>
    <col min="5368" max="5368" width="9.625" style="35" customWidth="1"/>
    <col min="5369" max="5369" width="8.625" style="35" customWidth="1"/>
    <col min="5370" max="5370" width="8.875" style="35" customWidth="1"/>
    <col min="5371" max="5373" width="7.625" style="35" customWidth="1"/>
    <col min="5374" max="5374" width="8.125" style="35" customWidth="1"/>
    <col min="5375" max="5375" width="7.625" style="35" customWidth="1"/>
    <col min="5376" max="5376" width="9" style="35" customWidth="1"/>
    <col min="5377" max="5622" width="9" style="35"/>
    <col min="5623" max="5623" width="20.125" style="35" customWidth="1"/>
    <col min="5624" max="5624" width="9.625" style="35" customWidth="1"/>
    <col min="5625" max="5625" width="8.625" style="35" customWidth="1"/>
    <col min="5626" max="5626" width="8.875" style="35" customWidth="1"/>
    <col min="5627" max="5629" width="7.625" style="35" customWidth="1"/>
    <col min="5630" max="5630" width="8.125" style="35" customWidth="1"/>
    <col min="5631" max="5631" width="7.625" style="35" customWidth="1"/>
    <col min="5632" max="5632" width="9" style="35" customWidth="1"/>
    <col min="5633" max="5878" width="9" style="35"/>
    <col min="5879" max="5879" width="20.125" style="35" customWidth="1"/>
    <col min="5880" max="5880" width="9.625" style="35" customWidth="1"/>
    <col min="5881" max="5881" width="8.625" style="35" customWidth="1"/>
    <col min="5882" max="5882" width="8.875" style="35" customWidth="1"/>
    <col min="5883" max="5885" width="7.625" style="35" customWidth="1"/>
    <col min="5886" max="5886" width="8.125" style="35" customWidth="1"/>
    <col min="5887" max="5887" width="7.625" style="35" customWidth="1"/>
    <col min="5888" max="5888" width="9" style="35" customWidth="1"/>
    <col min="5889" max="6134" width="9" style="35"/>
    <col min="6135" max="6135" width="20.125" style="35" customWidth="1"/>
    <col min="6136" max="6136" width="9.625" style="35" customWidth="1"/>
    <col min="6137" max="6137" width="8.625" style="35" customWidth="1"/>
    <col min="6138" max="6138" width="8.875" style="35" customWidth="1"/>
    <col min="6139" max="6141" width="7.625" style="35" customWidth="1"/>
    <col min="6142" max="6142" width="8.125" style="35" customWidth="1"/>
    <col min="6143" max="6143" width="7.625" style="35" customWidth="1"/>
    <col min="6144" max="6144" width="9" style="35" customWidth="1"/>
    <col min="6145" max="6390" width="9" style="35"/>
    <col min="6391" max="6391" width="20.125" style="35" customWidth="1"/>
    <col min="6392" max="6392" width="9.625" style="35" customWidth="1"/>
    <col min="6393" max="6393" width="8.625" style="35" customWidth="1"/>
    <col min="6394" max="6394" width="8.875" style="35" customWidth="1"/>
    <col min="6395" max="6397" width="7.625" style="35" customWidth="1"/>
    <col min="6398" max="6398" width="8.125" style="35" customWidth="1"/>
    <col min="6399" max="6399" width="7.625" style="35" customWidth="1"/>
    <col min="6400" max="6400" width="9" style="35" customWidth="1"/>
    <col min="6401" max="6646" width="9" style="35"/>
    <col min="6647" max="6647" width="20.125" style="35" customWidth="1"/>
    <col min="6648" max="6648" width="9.625" style="35" customWidth="1"/>
    <col min="6649" max="6649" width="8.625" style="35" customWidth="1"/>
    <col min="6650" max="6650" width="8.875" style="35" customWidth="1"/>
    <col min="6651" max="6653" width="7.625" style="35" customWidth="1"/>
    <col min="6654" max="6654" width="8.125" style="35" customWidth="1"/>
    <col min="6655" max="6655" width="7.625" style="35" customWidth="1"/>
    <col min="6656" max="6656" width="9" style="35" customWidth="1"/>
    <col min="6657" max="6902" width="9" style="35"/>
    <col min="6903" max="6903" width="20.125" style="35" customWidth="1"/>
    <col min="6904" max="6904" width="9.625" style="35" customWidth="1"/>
    <col min="6905" max="6905" width="8.625" style="35" customWidth="1"/>
    <col min="6906" max="6906" width="8.875" style="35" customWidth="1"/>
    <col min="6907" max="6909" width="7.625" style="35" customWidth="1"/>
    <col min="6910" max="6910" width="8.125" style="35" customWidth="1"/>
    <col min="6911" max="6911" width="7.625" style="35" customWidth="1"/>
    <col min="6912" max="6912" width="9" style="35" customWidth="1"/>
    <col min="6913" max="7158" width="9" style="35"/>
    <col min="7159" max="7159" width="20.125" style="35" customWidth="1"/>
    <col min="7160" max="7160" width="9.625" style="35" customWidth="1"/>
    <col min="7161" max="7161" width="8.625" style="35" customWidth="1"/>
    <col min="7162" max="7162" width="8.875" style="35" customWidth="1"/>
    <col min="7163" max="7165" width="7.625" style="35" customWidth="1"/>
    <col min="7166" max="7166" width="8.125" style="35" customWidth="1"/>
    <col min="7167" max="7167" width="7.625" style="35" customWidth="1"/>
    <col min="7168" max="7168" width="9" style="35" customWidth="1"/>
    <col min="7169" max="7414" width="9" style="35"/>
    <col min="7415" max="7415" width="20.125" style="35" customWidth="1"/>
    <col min="7416" max="7416" width="9.625" style="35" customWidth="1"/>
    <col min="7417" max="7417" width="8.625" style="35" customWidth="1"/>
    <col min="7418" max="7418" width="8.875" style="35" customWidth="1"/>
    <col min="7419" max="7421" width="7.625" style="35" customWidth="1"/>
    <col min="7422" max="7422" width="8.125" style="35" customWidth="1"/>
    <col min="7423" max="7423" width="7.625" style="35" customWidth="1"/>
    <col min="7424" max="7424" width="9" style="35" customWidth="1"/>
    <col min="7425" max="7670" width="9" style="35"/>
    <col min="7671" max="7671" width="20.125" style="35" customWidth="1"/>
    <col min="7672" max="7672" width="9.625" style="35" customWidth="1"/>
    <col min="7673" max="7673" width="8.625" style="35" customWidth="1"/>
    <col min="7674" max="7674" width="8.875" style="35" customWidth="1"/>
    <col min="7675" max="7677" width="7.625" style="35" customWidth="1"/>
    <col min="7678" max="7678" width="8.125" style="35" customWidth="1"/>
    <col min="7679" max="7679" width="7.625" style="35" customWidth="1"/>
    <col min="7680" max="7680" width="9" style="35" customWidth="1"/>
    <col min="7681" max="7926" width="9" style="35"/>
    <col min="7927" max="7927" width="20.125" style="35" customWidth="1"/>
    <col min="7928" max="7928" width="9.625" style="35" customWidth="1"/>
    <col min="7929" max="7929" width="8.625" style="35" customWidth="1"/>
    <col min="7930" max="7930" width="8.875" style="35" customWidth="1"/>
    <col min="7931" max="7933" width="7.625" style="35" customWidth="1"/>
    <col min="7934" max="7934" width="8.125" style="35" customWidth="1"/>
    <col min="7935" max="7935" width="7.625" style="35" customWidth="1"/>
    <col min="7936" max="7936" width="9" style="35" customWidth="1"/>
    <col min="7937" max="8182" width="9" style="35"/>
    <col min="8183" max="8183" width="20.125" style="35" customWidth="1"/>
    <col min="8184" max="8184" width="9.625" style="35" customWidth="1"/>
    <col min="8185" max="8185" width="8.625" style="35" customWidth="1"/>
    <col min="8186" max="8186" width="8.875" style="35" customWidth="1"/>
    <col min="8187" max="8189" width="7.625" style="35" customWidth="1"/>
    <col min="8190" max="8190" width="8.125" style="35" customWidth="1"/>
    <col min="8191" max="8191" width="7.625" style="35" customWidth="1"/>
    <col min="8192" max="8192" width="9" style="35" customWidth="1"/>
    <col min="8193" max="8438" width="9" style="35"/>
    <col min="8439" max="8439" width="20.125" style="35" customWidth="1"/>
    <col min="8440" max="8440" width="9.625" style="35" customWidth="1"/>
    <col min="8441" max="8441" width="8.625" style="35" customWidth="1"/>
    <col min="8442" max="8442" width="8.875" style="35" customWidth="1"/>
    <col min="8443" max="8445" width="7.625" style="35" customWidth="1"/>
    <col min="8446" max="8446" width="8.125" style="35" customWidth="1"/>
    <col min="8447" max="8447" width="7.625" style="35" customWidth="1"/>
    <col min="8448" max="8448" width="9" style="35" customWidth="1"/>
    <col min="8449" max="8694" width="9" style="35"/>
    <col min="8695" max="8695" width="20.125" style="35" customWidth="1"/>
    <col min="8696" max="8696" width="9.625" style="35" customWidth="1"/>
    <col min="8697" max="8697" width="8.625" style="35" customWidth="1"/>
    <col min="8698" max="8698" width="8.875" style="35" customWidth="1"/>
    <col min="8699" max="8701" width="7.625" style="35" customWidth="1"/>
    <col min="8702" max="8702" width="8.125" style="35" customWidth="1"/>
    <col min="8703" max="8703" width="7.625" style="35" customWidth="1"/>
    <col min="8704" max="8704" width="9" style="35" customWidth="1"/>
    <col min="8705" max="8950" width="9" style="35"/>
    <col min="8951" max="8951" width="20.125" style="35" customWidth="1"/>
    <col min="8952" max="8952" width="9.625" style="35" customWidth="1"/>
    <col min="8953" max="8953" width="8.625" style="35" customWidth="1"/>
    <col min="8954" max="8954" width="8.875" style="35" customWidth="1"/>
    <col min="8955" max="8957" width="7.625" style="35" customWidth="1"/>
    <col min="8958" max="8958" width="8.125" style="35" customWidth="1"/>
    <col min="8959" max="8959" width="7.625" style="35" customWidth="1"/>
    <col min="8960" max="8960" width="9" style="35" customWidth="1"/>
    <col min="8961" max="9206" width="9" style="35"/>
    <col min="9207" max="9207" width="20.125" style="35" customWidth="1"/>
    <col min="9208" max="9208" width="9.625" style="35" customWidth="1"/>
    <col min="9209" max="9209" width="8.625" style="35" customWidth="1"/>
    <col min="9210" max="9210" width="8.875" style="35" customWidth="1"/>
    <col min="9211" max="9213" width="7.625" style="35" customWidth="1"/>
    <col min="9214" max="9214" width="8.125" style="35" customWidth="1"/>
    <col min="9215" max="9215" width="7.625" style="35" customWidth="1"/>
    <col min="9216" max="9216" width="9" style="35" customWidth="1"/>
    <col min="9217" max="9462" width="9" style="35"/>
    <col min="9463" max="9463" width="20.125" style="35" customWidth="1"/>
    <col min="9464" max="9464" width="9.625" style="35" customWidth="1"/>
    <col min="9465" max="9465" width="8.625" style="35" customWidth="1"/>
    <col min="9466" max="9466" width="8.875" style="35" customWidth="1"/>
    <col min="9467" max="9469" width="7.625" style="35" customWidth="1"/>
    <col min="9470" max="9470" width="8.125" style="35" customWidth="1"/>
    <col min="9471" max="9471" width="7.625" style="35" customWidth="1"/>
    <col min="9472" max="9472" width="9" style="35" customWidth="1"/>
    <col min="9473" max="9718" width="9" style="35"/>
    <col min="9719" max="9719" width="20.125" style="35" customWidth="1"/>
    <col min="9720" max="9720" width="9.625" style="35" customWidth="1"/>
    <col min="9721" max="9721" width="8.625" style="35" customWidth="1"/>
    <col min="9722" max="9722" width="8.875" style="35" customWidth="1"/>
    <col min="9723" max="9725" width="7.625" style="35" customWidth="1"/>
    <col min="9726" max="9726" width="8.125" style="35" customWidth="1"/>
    <col min="9727" max="9727" width="7.625" style="35" customWidth="1"/>
    <col min="9728" max="9728" width="9" style="35" customWidth="1"/>
    <col min="9729" max="9974" width="9" style="35"/>
    <col min="9975" max="9975" width="20.125" style="35" customWidth="1"/>
    <col min="9976" max="9976" width="9.625" style="35" customWidth="1"/>
    <col min="9977" max="9977" width="8.625" style="35" customWidth="1"/>
    <col min="9978" max="9978" width="8.875" style="35" customWidth="1"/>
    <col min="9979" max="9981" width="7.625" style="35" customWidth="1"/>
    <col min="9982" max="9982" width="8.125" style="35" customWidth="1"/>
    <col min="9983" max="9983" width="7.625" style="35" customWidth="1"/>
    <col min="9984" max="9984" width="9" style="35" customWidth="1"/>
    <col min="9985" max="10230" width="9" style="35"/>
    <col min="10231" max="10231" width="20.125" style="35" customWidth="1"/>
    <col min="10232" max="10232" width="9.625" style="35" customWidth="1"/>
    <col min="10233" max="10233" width="8.625" style="35" customWidth="1"/>
    <col min="10234" max="10234" width="8.875" style="35" customWidth="1"/>
    <col min="10235" max="10237" width="7.625" style="35" customWidth="1"/>
    <col min="10238" max="10238" width="8.125" style="35" customWidth="1"/>
    <col min="10239" max="10239" width="7.625" style="35" customWidth="1"/>
    <col min="10240" max="10240" width="9" style="35" customWidth="1"/>
    <col min="10241" max="10486" width="9" style="35"/>
    <col min="10487" max="10487" width="20.125" style="35" customWidth="1"/>
    <col min="10488" max="10488" width="9.625" style="35" customWidth="1"/>
    <col min="10489" max="10489" width="8.625" style="35" customWidth="1"/>
    <col min="10490" max="10490" width="8.875" style="35" customWidth="1"/>
    <col min="10491" max="10493" width="7.625" style="35" customWidth="1"/>
    <col min="10494" max="10494" width="8.125" style="35" customWidth="1"/>
    <col min="10495" max="10495" width="7.625" style="35" customWidth="1"/>
    <col min="10496" max="10496" width="9" style="35" customWidth="1"/>
    <col min="10497" max="10742" width="9" style="35"/>
    <col min="10743" max="10743" width="20.125" style="35" customWidth="1"/>
    <col min="10744" max="10744" width="9.625" style="35" customWidth="1"/>
    <col min="10745" max="10745" width="8.625" style="35" customWidth="1"/>
    <col min="10746" max="10746" width="8.875" style="35" customWidth="1"/>
    <col min="10747" max="10749" width="7.625" style="35" customWidth="1"/>
    <col min="10750" max="10750" width="8.125" style="35" customWidth="1"/>
    <col min="10751" max="10751" width="7.625" style="35" customWidth="1"/>
    <col min="10752" max="10752" width="9" style="35" customWidth="1"/>
    <col min="10753" max="10998" width="9" style="35"/>
    <col min="10999" max="10999" width="20.125" style="35" customWidth="1"/>
    <col min="11000" max="11000" width="9.625" style="35" customWidth="1"/>
    <col min="11001" max="11001" width="8.625" style="35" customWidth="1"/>
    <col min="11002" max="11002" width="8.875" style="35" customWidth="1"/>
    <col min="11003" max="11005" width="7.625" style="35" customWidth="1"/>
    <col min="11006" max="11006" width="8.125" style="35" customWidth="1"/>
    <col min="11007" max="11007" width="7.625" style="35" customWidth="1"/>
    <col min="11008" max="11008" width="9" style="35" customWidth="1"/>
    <col min="11009" max="11254" width="9" style="35"/>
    <col min="11255" max="11255" width="20.125" style="35" customWidth="1"/>
    <col min="11256" max="11256" width="9.625" style="35" customWidth="1"/>
    <col min="11257" max="11257" width="8.625" style="35" customWidth="1"/>
    <col min="11258" max="11258" width="8.875" style="35" customWidth="1"/>
    <col min="11259" max="11261" width="7.625" style="35" customWidth="1"/>
    <col min="11262" max="11262" width="8.125" style="35" customWidth="1"/>
    <col min="11263" max="11263" width="7.625" style="35" customWidth="1"/>
    <col min="11264" max="11264" width="9" style="35" customWidth="1"/>
    <col min="11265" max="11510" width="9" style="35"/>
    <col min="11511" max="11511" width="20.125" style="35" customWidth="1"/>
    <col min="11512" max="11512" width="9.625" style="35" customWidth="1"/>
    <col min="11513" max="11513" width="8.625" style="35" customWidth="1"/>
    <col min="11514" max="11514" width="8.875" style="35" customWidth="1"/>
    <col min="11515" max="11517" width="7.625" style="35" customWidth="1"/>
    <col min="11518" max="11518" width="8.125" style="35" customWidth="1"/>
    <col min="11519" max="11519" width="7.625" style="35" customWidth="1"/>
    <col min="11520" max="11520" width="9" style="35" customWidth="1"/>
    <col min="11521" max="11766" width="9" style="35"/>
    <col min="11767" max="11767" width="20.125" style="35" customWidth="1"/>
    <col min="11768" max="11768" width="9.625" style="35" customWidth="1"/>
    <col min="11769" max="11769" width="8.625" style="35" customWidth="1"/>
    <col min="11770" max="11770" width="8.875" style="35" customWidth="1"/>
    <col min="11771" max="11773" width="7.625" style="35" customWidth="1"/>
    <col min="11774" max="11774" width="8.125" style="35" customWidth="1"/>
    <col min="11775" max="11775" width="7.625" style="35" customWidth="1"/>
    <col min="11776" max="11776" width="9" style="35" customWidth="1"/>
    <col min="11777" max="12022" width="9" style="35"/>
    <col min="12023" max="12023" width="20.125" style="35" customWidth="1"/>
    <col min="12024" max="12024" width="9.625" style="35" customWidth="1"/>
    <col min="12025" max="12025" width="8.625" style="35" customWidth="1"/>
    <col min="12026" max="12026" width="8.875" style="35" customWidth="1"/>
    <col min="12027" max="12029" width="7.625" style="35" customWidth="1"/>
    <col min="12030" max="12030" width="8.125" style="35" customWidth="1"/>
    <col min="12031" max="12031" width="7.625" style="35" customWidth="1"/>
    <col min="12032" max="12032" width="9" style="35" customWidth="1"/>
    <col min="12033" max="12278" width="9" style="35"/>
    <col min="12279" max="12279" width="20.125" style="35" customWidth="1"/>
    <col min="12280" max="12280" width="9.625" style="35" customWidth="1"/>
    <col min="12281" max="12281" width="8.625" style="35" customWidth="1"/>
    <col min="12282" max="12282" width="8.875" style="35" customWidth="1"/>
    <col min="12283" max="12285" width="7.625" style="35" customWidth="1"/>
    <col min="12286" max="12286" width="8.125" style="35" customWidth="1"/>
    <col min="12287" max="12287" width="7.625" style="35" customWidth="1"/>
    <col min="12288" max="12288" width="9" style="35" customWidth="1"/>
    <col min="12289" max="12534" width="9" style="35"/>
    <col min="12535" max="12535" width="20.125" style="35" customWidth="1"/>
    <col min="12536" max="12536" width="9.625" style="35" customWidth="1"/>
    <col min="12537" max="12537" width="8.625" style="35" customWidth="1"/>
    <col min="12538" max="12538" width="8.875" style="35" customWidth="1"/>
    <col min="12539" max="12541" width="7.625" style="35" customWidth="1"/>
    <col min="12542" max="12542" width="8.125" style="35" customWidth="1"/>
    <col min="12543" max="12543" width="7.625" style="35" customWidth="1"/>
    <col min="12544" max="12544" width="9" style="35" customWidth="1"/>
    <col min="12545" max="12790" width="9" style="35"/>
    <col min="12791" max="12791" width="20.125" style="35" customWidth="1"/>
    <col min="12792" max="12792" width="9.625" style="35" customWidth="1"/>
    <col min="12793" max="12793" width="8.625" style="35" customWidth="1"/>
    <col min="12794" max="12794" width="8.875" style="35" customWidth="1"/>
    <col min="12795" max="12797" width="7.625" style="35" customWidth="1"/>
    <col min="12798" max="12798" width="8.125" style="35" customWidth="1"/>
    <col min="12799" max="12799" width="7.625" style="35" customWidth="1"/>
    <col min="12800" max="12800" width="9" style="35" customWidth="1"/>
    <col min="12801" max="13046" width="9" style="35"/>
    <col min="13047" max="13047" width="20.125" style="35" customWidth="1"/>
    <col min="13048" max="13048" width="9.625" style="35" customWidth="1"/>
    <col min="13049" max="13049" width="8.625" style="35" customWidth="1"/>
    <col min="13050" max="13050" width="8.875" style="35" customWidth="1"/>
    <col min="13051" max="13053" width="7.625" style="35" customWidth="1"/>
    <col min="13054" max="13054" width="8.125" style="35" customWidth="1"/>
    <col min="13055" max="13055" width="7.625" style="35" customWidth="1"/>
    <col min="13056" max="13056" width="9" style="35" customWidth="1"/>
    <col min="13057" max="13302" width="9" style="35"/>
    <col min="13303" max="13303" width="20.125" style="35" customWidth="1"/>
    <col min="13304" max="13304" width="9.625" style="35" customWidth="1"/>
    <col min="13305" max="13305" width="8.625" style="35" customWidth="1"/>
    <col min="13306" max="13306" width="8.875" style="35" customWidth="1"/>
    <col min="13307" max="13309" width="7.625" style="35" customWidth="1"/>
    <col min="13310" max="13310" width="8.125" style="35" customWidth="1"/>
    <col min="13311" max="13311" width="7.625" style="35" customWidth="1"/>
    <col min="13312" max="13312" width="9" style="35" customWidth="1"/>
    <col min="13313" max="13558" width="9" style="35"/>
    <col min="13559" max="13559" width="20.125" style="35" customWidth="1"/>
    <col min="13560" max="13560" width="9.625" style="35" customWidth="1"/>
    <col min="13561" max="13561" width="8.625" style="35" customWidth="1"/>
    <col min="13562" max="13562" width="8.875" style="35" customWidth="1"/>
    <col min="13563" max="13565" width="7.625" style="35" customWidth="1"/>
    <col min="13566" max="13566" width="8.125" style="35" customWidth="1"/>
    <col min="13567" max="13567" width="7.625" style="35" customWidth="1"/>
    <col min="13568" max="13568" width="9" style="35" customWidth="1"/>
    <col min="13569" max="13814" width="9" style="35"/>
    <col min="13815" max="13815" width="20.125" style="35" customWidth="1"/>
    <col min="13816" max="13816" width="9.625" style="35" customWidth="1"/>
    <col min="13817" max="13817" width="8.625" style="35" customWidth="1"/>
    <col min="13818" max="13818" width="8.875" style="35" customWidth="1"/>
    <col min="13819" max="13821" width="7.625" style="35" customWidth="1"/>
    <col min="13822" max="13822" width="8.125" style="35" customWidth="1"/>
    <col min="13823" max="13823" width="7.625" style="35" customWidth="1"/>
    <col min="13824" max="13824" width="9" style="35" customWidth="1"/>
    <col min="13825" max="14070" width="9" style="35"/>
    <col min="14071" max="14071" width="20.125" style="35" customWidth="1"/>
    <col min="14072" max="14072" width="9.625" style="35" customWidth="1"/>
    <col min="14073" max="14073" width="8.625" style="35" customWidth="1"/>
    <col min="14074" max="14074" width="8.875" style="35" customWidth="1"/>
    <col min="14075" max="14077" width="7.625" style="35" customWidth="1"/>
    <col min="14078" max="14078" width="8.125" style="35" customWidth="1"/>
    <col min="14079" max="14079" width="7.625" style="35" customWidth="1"/>
    <col min="14080" max="14080" width="9" style="35" customWidth="1"/>
    <col min="14081" max="14326" width="9" style="35"/>
    <col min="14327" max="14327" width="20.125" style="35" customWidth="1"/>
    <col min="14328" max="14328" width="9.625" style="35" customWidth="1"/>
    <col min="14329" max="14329" width="8.625" style="35" customWidth="1"/>
    <col min="14330" max="14330" width="8.875" style="35" customWidth="1"/>
    <col min="14331" max="14333" width="7.625" style="35" customWidth="1"/>
    <col min="14334" max="14334" width="8.125" style="35" customWidth="1"/>
    <col min="14335" max="14335" width="7.625" style="35" customWidth="1"/>
    <col min="14336" max="14336" width="9" style="35" customWidth="1"/>
    <col min="14337" max="14582" width="9" style="35"/>
    <col min="14583" max="14583" width="20.125" style="35" customWidth="1"/>
    <col min="14584" max="14584" width="9.625" style="35" customWidth="1"/>
    <col min="14585" max="14585" width="8.625" style="35" customWidth="1"/>
    <col min="14586" max="14586" width="8.875" style="35" customWidth="1"/>
    <col min="14587" max="14589" width="7.625" style="35" customWidth="1"/>
    <col min="14590" max="14590" width="8.125" style="35" customWidth="1"/>
    <col min="14591" max="14591" width="7.625" style="35" customWidth="1"/>
    <col min="14592" max="14592" width="9" style="35" customWidth="1"/>
    <col min="14593" max="14838" width="9" style="35"/>
    <col min="14839" max="14839" width="20.125" style="35" customWidth="1"/>
    <col min="14840" max="14840" width="9.625" style="35" customWidth="1"/>
    <col min="14841" max="14841" width="8.625" style="35" customWidth="1"/>
    <col min="14842" max="14842" width="8.875" style="35" customWidth="1"/>
    <col min="14843" max="14845" width="7.625" style="35" customWidth="1"/>
    <col min="14846" max="14846" width="8.125" style="35" customWidth="1"/>
    <col min="14847" max="14847" width="7.625" style="35" customWidth="1"/>
    <col min="14848" max="14848" width="9" style="35" customWidth="1"/>
    <col min="14849" max="15094" width="9" style="35"/>
    <col min="15095" max="15095" width="20.125" style="35" customWidth="1"/>
    <col min="15096" max="15096" width="9.625" style="35" customWidth="1"/>
    <col min="15097" max="15097" width="8.625" style="35" customWidth="1"/>
    <col min="15098" max="15098" width="8.875" style="35" customWidth="1"/>
    <col min="15099" max="15101" width="7.625" style="35" customWidth="1"/>
    <col min="15102" max="15102" width="8.125" style="35" customWidth="1"/>
    <col min="15103" max="15103" width="7.625" style="35" customWidth="1"/>
    <col min="15104" max="15104" width="9" style="35" customWidth="1"/>
    <col min="15105" max="15350" width="9" style="35"/>
    <col min="15351" max="15351" width="20.125" style="35" customWidth="1"/>
    <col min="15352" max="15352" width="9.625" style="35" customWidth="1"/>
    <col min="15353" max="15353" width="8.625" style="35" customWidth="1"/>
    <col min="15354" max="15354" width="8.875" style="35" customWidth="1"/>
    <col min="15355" max="15357" width="7.625" style="35" customWidth="1"/>
    <col min="15358" max="15358" width="8.125" style="35" customWidth="1"/>
    <col min="15359" max="15359" width="7.625" style="35" customWidth="1"/>
    <col min="15360" max="15360" width="9" style="35" customWidth="1"/>
    <col min="15361" max="15606" width="9" style="35"/>
    <col min="15607" max="15607" width="20.125" style="35" customWidth="1"/>
    <col min="15608" max="15608" width="9.625" style="35" customWidth="1"/>
    <col min="15609" max="15609" width="8.625" style="35" customWidth="1"/>
    <col min="15610" max="15610" width="8.875" style="35" customWidth="1"/>
    <col min="15611" max="15613" width="7.625" style="35" customWidth="1"/>
    <col min="15614" max="15614" width="8.125" style="35" customWidth="1"/>
    <col min="15615" max="15615" width="7.625" style="35" customWidth="1"/>
    <col min="15616" max="15616" width="9" style="35" customWidth="1"/>
    <col min="15617" max="15862" width="9" style="35"/>
    <col min="15863" max="15863" width="20.125" style="35" customWidth="1"/>
    <col min="15864" max="15864" width="9.625" style="35" customWidth="1"/>
    <col min="15865" max="15865" width="8.625" style="35" customWidth="1"/>
    <col min="15866" max="15866" width="8.875" style="35" customWidth="1"/>
    <col min="15867" max="15869" width="7.625" style="35" customWidth="1"/>
    <col min="15870" max="15870" width="8.125" style="35" customWidth="1"/>
    <col min="15871" max="15871" width="7.625" style="35" customWidth="1"/>
    <col min="15872" max="15872" width="9" style="35" customWidth="1"/>
    <col min="15873" max="16118" width="9" style="35"/>
    <col min="16119" max="16119" width="20.125" style="35" customWidth="1"/>
    <col min="16120" max="16120" width="9.625" style="35" customWidth="1"/>
    <col min="16121" max="16121" width="8.625" style="35" customWidth="1"/>
    <col min="16122" max="16122" width="8.875" style="35" customWidth="1"/>
    <col min="16123" max="16125" width="7.625" style="35" customWidth="1"/>
    <col min="16126" max="16126" width="8.125" style="35" customWidth="1"/>
    <col min="16127" max="16127" width="7.625" style="35" customWidth="1"/>
    <col min="16128" max="16128" width="9" style="35" customWidth="1"/>
    <col min="16129" max="16384" width="9" style="35"/>
  </cols>
  <sheetData>
    <row r="1" s="35" customFormat="1" ht="23.1" customHeight="1" spans="1:1">
      <c r="A1" s="36" t="s">
        <v>1046</v>
      </c>
    </row>
    <row r="2" s="35" customFormat="1" ht="32.45" customHeight="1" spans="1:4">
      <c r="A2" s="37" t="s">
        <v>1047</v>
      </c>
      <c r="B2" s="37"/>
      <c r="C2" s="37"/>
      <c r="D2" s="37"/>
    </row>
    <row r="3" s="35" customFormat="1" ht="23.45" customHeight="1" spans="4:4">
      <c r="D3" s="38" t="s">
        <v>19</v>
      </c>
    </row>
    <row r="4" s="35" customFormat="1" ht="48.6" customHeight="1" spans="1:4">
      <c r="A4" s="39" t="s">
        <v>1048</v>
      </c>
      <c r="B4" s="7" t="s">
        <v>21</v>
      </c>
      <c r="C4" s="8" t="s">
        <v>22</v>
      </c>
      <c r="D4" s="8" t="s">
        <v>23</v>
      </c>
    </row>
    <row r="5" s="35" customFormat="1" ht="24.6" customHeight="1" spans="1:4">
      <c r="A5" s="39" t="s">
        <v>1049</v>
      </c>
      <c r="B5" s="29">
        <f>SUM(B6:B20)</f>
        <v>1452</v>
      </c>
      <c r="C5" s="29">
        <f>SUM(C6:C20)</f>
        <v>1190</v>
      </c>
      <c r="D5" s="14">
        <f t="shared" ref="D5:D8" si="0">B5/C5*100</f>
        <v>122.02</v>
      </c>
    </row>
    <row r="6" s="35" customFormat="1" ht="24.6" customHeight="1" spans="1:11">
      <c r="A6" s="40" t="s">
        <v>1050</v>
      </c>
      <c r="B6" s="41">
        <v>654</v>
      </c>
      <c r="C6" s="41">
        <v>647</v>
      </c>
      <c r="D6" s="14">
        <f t="shared" si="0"/>
        <v>101.08</v>
      </c>
      <c r="E6" s="42"/>
      <c r="F6" s="43"/>
      <c r="G6" s="43"/>
      <c r="H6" s="43"/>
      <c r="I6" s="43"/>
      <c r="J6" s="43"/>
      <c r="K6" s="43"/>
    </row>
    <row r="7" s="35" customFormat="1" ht="24.6" customHeight="1" spans="1:11">
      <c r="A7" s="40" t="s">
        <v>1051</v>
      </c>
      <c r="B7" s="41">
        <v>72</v>
      </c>
      <c r="C7" s="41">
        <v>92</v>
      </c>
      <c r="D7" s="14">
        <f t="shared" si="0"/>
        <v>78.26</v>
      </c>
      <c r="E7" s="42"/>
      <c r="F7" s="43"/>
      <c r="G7" s="43"/>
      <c r="H7" s="43"/>
      <c r="I7" s="43"/>
      <c r="J7" s="43"/>
      <c r="K7" s="43"/>
    </row>
    <row r="8" s="35" customFormat="1" ht="24.6" customHeight="1" spans="1:11">
      <c r="A8" s="40" t="s">
        <v>1052</v>
      </c>
      <c r="B8" s="41">
        <v>0</v>
      </c>
      <c r="C8" s="41">
        <v>0</v>
      </c>
      <c r="D8" s="14">
        <v>0</v>
      </c>
      <c r="E8" s="42"/>
      <c r="F8" s="43"/>
      <c r="G8" s="43"/>
      <c r="H8" s="43"/>
      <c r="I8" s="43"/>
      <c r="J8" s="43"/>
      <c r="K8" s="43"/>
    </row>
    <row r="9" s="35" customFormat="1" ht="24.6" customHeight="1" spans="1:11">
      <c r="A9" s="40" t="s">
        <v>1053</v>
      </c>
      <c r="B9" s="41">
        <v>0</v>
      </c>
      <c r="C9" s="41">
        <v>0</v>
      </c>
      <c r="D9" s="14">
        <v>0</v>
      </c>
      <c r="E9" s="42"/>
      <c r="F9" s="43"/>
      <c r="G9" s="43"/>
      <c r="H9" s="43"/>
      <c r="I9" s="43"/>
      <c r="J9" s="43"/>
      <c r="K9" s="43"/>
    </row>
    <row r="10" s="35" customFormat="1" ht="24.6" customHeight="1" spans="1:11">
      <c r="A10" s="40" t="s">
        <v>1054</v>
      </c>
      <c r="B10" s="41">
        <v>0</v>
      </c>
      <c r="C10" s="41">
        <v>0</v>
      </c>
      <c r="D10" s="14">
        <v>0</v>
      </c>
      <c r="E10" s="42"/>
      <c r="F10" s="43"/>
      <c r="G10" s="44"/>
      <c r="H10" s="43"/>
      <c r="I10" s="43"/>
      <c r="J10" s="43"/>
      <c r="K10" s="43"/>
    </row>
    <row r="11" s="35" customFormat="1" ht="24.6" customHeight="1" spans="1:11">
      <c r="A11" s="40" t="s">
        <v>1055</v>
      </c>
      <c r="B11" s="41">
        <v>0</v>
      </c>
      <c r="C11" s="41">
        <v>0</v>
      </c>
      <c r="D11" s="14">
        <v>0</v>
      </c>
      <c r="E11" s="42"/>
      <c r="F11" s="43"/>
      <c r="G11" s="43"/>
      <c r="H11" s="43"/>
      <c r="I11" s="43"/>
      <c r="J11" s="43"/>
      <c r="K11" s="43"/>
    </row>
    <row r="12" s="35" customFormat="1" ht="24.6" customHeight="1" spans="1:11">
      <c r="A12" s="40" t="s">
        <v>1056</v>
      </c>
      <c r="B12" s="41">
        <v>0</v>
      </c>
      <c r="C12" s="41">
        <v>0</v>
      </c>
      <c r="D12" s="14">
        <v>0</v>
      </c>
      <c r="E12" s="42"/>
      <c r="F12" s="43"/>
      <c r="G12" s="43"/>
      <c r="H12" s="43"/>
      <c r="I12" s="43"/>
      <c r="J12" s="43"/>
      <c r="K12" s="43"/>
    </row>
    <row r="13" s="35" customFormat="1" ht="24.6" customHeight="1" spans="1:11">
      <c r="A13" s="40" t="s">
        <v>1057</v>
      </c>
      <c r="B13" s="41">
        <v>0</v>
      </c>
      <c r="C13" s="41">
        <v>0</v>
      </c>
      <c r="D13" s="14">
        <v>0</v>
      </c>
      <c r="E13" s="42"/>
      <c r="F13" s="43"/>
      <c r="G13" s="43"/>
      <c r="H13" s="43"/>
      <c r="I13" s="43"/>
      <c r="J13" s="43"/>
      <c r="K13" s="43"/>
    </row>
    <row r="14" s="35" customFormat="1" ht="24.6" customHeight="1" spans="1:11">
      <c r="A14" s="40" t="s">
        <v>1058</v>
      </c>
      <c r="B14" s="41">
        <v>40</v>
      </c>
      <c r="C14" s="41">
        <v>38</v>
      </c>
      <c r="D14" s="14">
        <f>B14/C14*100</f>
        <v>105.26</v>
      </c>
      <c r="E14" s="42"/>
      <c r="F14" s="43"/>
      <c r="G14" s="43"/>
      <c r="H14" s="43"/>
      <c r="I14" s="43"/>
      <c r="J14" s="43"/>
      <c r="K14" s="43"/>
    </row>
    <row r="15" s="35" customFormat="1" ht="24.6" customHeight="1" spans="1:11">
      <c r="A15" s="40" t="s">
        <v>1059</v>
      </c>
      <c r="B15" s="41">
        <v>0</v>
      </c>
      <c r="C15" s="41">
        <v>0</v>
      </c>
      <c r="D15" s="14">
        <v>0</v>
      </c>
      <c r="E15" s="42"/>
      <c r="F15" s="43"/>
      <c r="G15" s="43"/>
      <c r="H15" s="43"/>
      <c r="I15" s="43"/>
      <c r="J15" s="43"/>
      <c r="K15" s="43"/>
    </row>
    <row r="16" s="35" customFormat="1" ht="24.6" customHeight="1" spans="1:11">
      <c r="A16" s="40" t="s">
        <v>1060</v>
      </c>
      <c r="B16" s="41">
        <v>0</v>
      </c>
      <c r="C16" s="41">
        <v>0</v>
      </c>
      <c r="D16" s="14">
        <v>0</v>
      </c>
      <c r="E16" s="42"/>
      <c r="F16" s="43"/>
      <c r="G16" s="43"/>
      <c r="H16" s="43"/>
      <c r="I16" s="43"/>
      <c r="J16" s="43"/>
      <c r="K16" s="43"/>
    </row>
    <row r="17" s="35" customFormat="1" ht="24.6" customHeight="1" spans="1:11">
      <c r="A17" s="40" t="s">
        <v>1061</v>
      </c>
      <c r="B17" s="41">
        <v>0</v>
      </c>
      <c r="C17" s="41">
        <v>0</v>
      </c>
      <c r="D17" s="14">
        <v>0</v>
      </c>
      <c r="E17" s="42"/>
      <c r="F17" s="43"/>
      <c r="G17" s="43"/>
      <c r="H17" s="43"/>
      <c r="I17" s="43"/>
      <c r="J17" s="43"/>
      <c r="K17" s="43"/>
    </row>
    <row r="18" s="35" customFormat="1" ht="24.6" customHeight="1" spans="1:11">
      <c r="A18" s="40" t="s">
        <v>1062</v>
      </c>
      <c r="B18" s="41">
        <v>0</v>
      </c>
      <c r="C18" s="41">
        <v>0</v>
      </c>
      <c r="D18" s="14">
        <v>0</v>
      </c>
      <c r="E18" s="42"/>
      <c r="F18" s="43"/>
      <c r="G18" s="43"/>
      <c r="H18" s="43"/>
      <c r="I18" s="43"/>
      <c r="J18" s="43"/>
      <c r="K18" s="43"/>
    </row>
    <row r="19" s="35" customFormat="1" ht="24.6" customHeight="1" spans="1:11">
      <c r="A19" s="40" t="s">
        <v>1063</v>
      </c>
      <c r="B19" s="41">
        <v>0</v>
      </c>
      <c r="C19" s="41">
        <v>0</v>
      </c>
      <c r="D19" s="14">
        <v>0</v>
      </c>
      <c r="E19" s="42"/>
      <c r="F19" s="43"/>
      <c r="G19" s="43"/>
      <c r="H19" s="43"/>
      <c r="I19" s="43"/>
      <c r="J19" s="43"/>
      <c r="K19" s="43"/>
    </row>
    <row r="20" s="35" customFormat="1" ht="24.6" customHeight="1" spans="1:11">
      <c r="A20" s="40" t="s">
        <v>1064</v>
      </c>
      <c r="B20" s="41">
        <v>686</v>
      </c>
      <c r="C20" s="41">
        <v>413</v>
      </c>
      <c r="D20" s="14">
        <f>B20/C20*100</f>
        <v>166.1</v>
      </c>
      <c r="E20" s="42"/>
      <c r="F20" s="43"/>
      <c r="G20" s="43"/>
      <c r="H20" s="43"/>
      <c r="I20" s="43"/>
      <c r="J20" s="43"/>
      <c r="K20" s="43"/>
    </row>
    <row r="21" s="35" customFormat="1" ht="22.15" customHeight="1" spans="5:5">
      <c r="E21" s="42"/>
    </row>
    <row r="22" s="35" customFormat="1" ht="22.15" customHeight="1" spans="5:5">
      <c r="E22" s="42"/>
    </row>
    <row r="23" s="35" customFormat="1" ht="22.15" customHeight="1" spans="5:5">
      <c r="E23" s="42"/>
    </row>
    <row r="24" s="35" customFormat="1" ht="22.15" customHeight="1" spans="5:5">
      <c r="E24" s="42"/>
    </row>
    <row r="25" s="35" customFormat="1" ht="22.15" customHeight="1" spans="5:5">
      <c r="E25" s="4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workbookViewId="0">
      <selection activeCell="F10" sqref="F10"/>
    </sheetView>
  </sheetViews>
  <sheetFormatPr defaultColWidth="9" defaultRowHeight="11.25" outlineLevelCol="4"/>
  <cols>
    <col min="1" max="1" width="35.625" style="22" customWidth="1"/>
    <col min="2" max="2" width="16.625" style="22" customWidth="1"/>
    <col min="3" max="3" width="16.25" style="22" customWidth="1"/>
    <col min="4" max="4" width="18.75" style="22" customWidth="1"/>
    <col min="5" max="16384" width="9" style="22"/>
  </cols>
  <sheetData>
    <row r="1" s="22" customFormat="1" ht="18.6" customHeight="1" spans="1:1">
      <c r="A1" s="24" t="s">
        <v>1065</v>
      </c>
    </row>
    <row r="2" s="22" customFormat="1" ht="21" spans="1:4">
      <c r="A2" s="25" t="s">
        <v>1066</v>
      </c>
      <c r="B2" s="25"/>
      <c r="C2" s="25"/>
      <c r="D2" s="25"/>
    </row>
    <row r="3" s="22" customFormat="1" ht="21" customHeight="1" spans="1:4">
      <c r="A3" s="26"/>
      <c r="D3" s="27" t="s">
        <v>19</v>
      </c>
    </row>
    <row r="4" s="22" customFormat="1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s="22" customFormat="1" ht="22.15" customHeight="1" spans="1:4">
      <c r="A5" s="28" t="s">
        <v>1067</v>
      </c>
      <c r="B5" s="29">
        <f>B6+B11+B22+B30+B37+B41+B44+B48+B51+B57+B60+B65+B68+B73+B76</f>
        <v>1452</v>
      </c>
      <c r="C5" s="29">
        <f>C6+C11+C22+C30+C37+C41+C44+C48+C51+C57+C60+C65+C68+C73+C76</f>
        <v>1190</v>
      </c>
      <c r="D5" s="11">
        <f t="shared" ref="D5:D14" si="0">B5/C5*100</f>
        <v>122.02</v>
      </c>
    </row>
    <row r="6" s="23" customFormat="1" ht="16.35" customHeight="1" spans="1:4">
      <c r="A6" s="30" t="s">
        <v>1050</v>
      </c>
      <c r="B6" s="31">
        <f>SUM(B7:B10)</f>
        <v>654</v>
      </c>
      <c r="C6" s="31">
        <f>SUM(C7:C10)</f>
        <v>647</v>
      </c>
      <c r="D6" s="11">
        <f t="shared" si="0"/>
        <v>101.08</v>
      </c>
    </row>
    <row r="7" s="22" customFormat="1" ht="16.35" customHeight="1" spans="1:4">
      <c r="A7" s="32" t="s">
        <v>1068</v>
      </c>
      <c r="B7" s="33">
        <v>461</v>
      </c>
      <c r="C7" s="33">
        <v>430</v>
      </c>
      <c r="D7" s="14">
        <f t="shared" si="0"/>
        <v>107.21</v>
      </c>
    </row>
    <row r="8" s="22" customFormat="1" ht="16.35" customHeight="1" spans="1:4">
      <c r="A8" s="32" t="s">
        <v>1069</v>
      </c>
      <c r="B8" s="33">
        <v>138</v>
      </c>
      <c r="C8" s="33">
        <v>191</v>
      </c>
      <c r="D8" s="14">
        <f t="shared" si="0"/>
        <v>72.25</v>
      </c>
    </row>
    <row r="9" s="22" customFormat="1" ht="16.35" customHeight="1" spans="1:4">
      <c r="A9" s="32" t="s">
        <v>1070</v>
      </c>
      <c r="B9" s="33">
        <v>55</v>
      </c>
      <c r="C9" s="33">
        <v>0</v>
      </c>
      <c r="D9" s="14">
        <v>0</v>
      </c>
    </row>
    <row r="10" s="22" customFormat="1" ht="16.35" customHeight="1" spans="1:5">
      <c r="A10" s="32" t="s">
        <v>1071</v>
      </c>
      <c r="B10" s="33">
        <v>0</v>
      </c>
      <c r="C10" s="33">
        <v>26</v>
      </c>
      <c r="D10" s="14">
        <f t="shared" si="0"/>
        <v>0</v>
      </c>
      <c r="E10" s="34"/>
    </row>
    <row r="11" s="23" customFormat="1" ht="16.35" customHeight="1" spans="1:4">
      <c r="A11" s="30" t="s">
        <v>1051</v>
      </c>
      <c r="B11" s="31">
        <f>SUM(B12:B21)</f>
        <v>72</v>
      </c>
      <c r="C11" s="31">
        <f>SUM(C12:C21)</f>
        <v>92</v>
      </c>
      <c r="D11" s="11">
        <f t="shared" si="0"/>
        <v>78.26</v>
      </c>
    </row>
    <row r="12" s="22" customFormat="1" ht="16.35" customHeight="1" spans="1:4">
      <c r="A12" s="32" t="s">
        <v>1072</v>
      </c>
      <c r="B12" s="33">
        <v>63</v>
      </c>
      <c r="C12" s="33">
        <v>66</v>
      </c>
      <c r="D12" s="14">
        <f t="shared" si="0"/>
        <v>95.45</v>
      </c>
    </row>
    <row r="13" s="22" customFormat="1" ht="16.35" customHeight="1" spans="1:4">
      <c r="A13" s="32" t="s">
        <v>1073</v>
      </c>
      <c r="B13" s="33">
        <v>0</v>
      </c>
      <c r="C13" s="33">
        <v>0</v>
      </c>
      <c r="D13" s="14">
        <v>0</v>
      </c>
    </row>
    <row r="14" s="22" customFormat="1" ht="16.35" customHeight="1" spans="1:4">
      <c r="A14" s="32" t="s">
        <v>1074</v>
      </c>
      <c r="B14" s="33">
        <v>0</v>
      </c>
      <c r="C14" s="33">
        <v>0</v>
      </c>
      <c r="D14" s="14">
        <v>0</v>
      </c>
    </row>
    <row r="15" s="22" customFormat="1" ht="16.35" customHeight="1" spans="1:4">
      <c r="A15" s="32" t="s">
        <v>1075</v>
      </c>
      <c r="B15" s="33">
        <v>0</v>
      </c>
      <c r="C15" s="33">
        <v>0</v>
      </c>
      <c r="D15" s="14">
        <v>0</v>
      </c>
    </row>
    <row r="16" s="22" customFormat="1" ht="16.35" customHeight="1" spans="1:4">
      <c r="A16" s="32" t="s">
        <v>1076</v>
      </c>
      <c r="B16" s="33">
        <v>0</v>
      </c>
      <c r="C16" s="33">
        <v>0</v>
      </c>
      <c r="D16" s="14">
        <v>0</v>
      </c>
    </row>
    <row r="17" s="22" customFormat="1" ht="16.35" customHeight="1" spans="1:4">
      <c r="A17" s="32" t="s">
        <v>1077</v>
      </c>
      <c r="B17" s="33">
        <v>0</v>
      </c>
      <c r="C17" s="33">
        <v>18</v>
      </c>
      <c r="D17" s="14">
        <f>B17/C17*100</f>
        <v>0</v>
      </c>
    </row>
    <row r="18" s="22" customFormat="1" ht="16.35" customHeight="1" spans="1:4">
      <c r="A18" s="32" t="s">
        <v>1078</v>
      </c>
      <c r="B18" s="33">
        <v>0</v>
      </c>
      <c r="C18" s="33">
        <v>0</v>
      </c>
      <c r="D18" s="14">
        <v>0</v>
      </c>
    </row>
    <row r="19" s="22" customFormat="1" ht="16.35" customHeight="1" spans="1:4">
      <c r="A19" s="32" t="s">
        <v>1079</v>
      </c>
      <c r="B19" s="33">
        <v>0</v>
      </c>
      <c r="C19" s="33">
        <v>0</v>
      </c>
      <c r="D19" s="14">
        <v>0</v>
      </c>
    </row>
    <row r="20" s="22" customFormat="1" ht="16.35" customHeight="1" spans="1:4">
      <c r="A20" s="32" t="s">
        <v>1080</v>
      </c>
      <c r="B20" s="33">
        <v>0</v>
      </c>
      <c r="C20" s="33">
        <v>0</v>
      </c>
      <c r="D20" s="14">
        <v>0</v>
      </c>
    </row>
    <row r="21" s="22" customFormat="1" ht="16.35" customHeight="1" spans="1:4">
      <c r="A21" s="32" t="s">
        <v>1081</v>
      </c>
      <c r="B21" s="33">
        <v>9</v>
      </c>
      <c r="C21" s="33">
        <v>8</v>
      </c>
      <c r="D21" s="14">
        <f>B21/C21*100</f>
        <v>112.5</v>
      </c>
    </row>
    <row r="22" s="23" customFormat="1" ht="16.35" customHeight="1" spans="1:4">
      <c r="A22" s="30" t="s">
        <v>1052</v>
      </c>
      <c r="B22" s="31">
        <f>SUM(B23:B29)</f>
        <v>0</v>
      </c>
      <c r="C22" s="31">
        <f>SUM(C23:C29)</f>
        <v>0</v>
      </c>
      <c r="D22" s="11">
        <v>0</v>
      </c>
    </row>
    <row r="23" s="22" customFormat="1" ht="16.35" customHeight="1" spans="1:4">
      <c r="A23" s="32" t="s">
        <v>1082</v>
      </c>
      <c r="B23" s="33">
        <v>0</v>
      </c>
      <c r="C23" s="33">
        <v>0</v>
      </c>
      <c r="D23" s="14">
        <v>0</v>
      </c>
    </row>
    <row r="24" s="22" customFormat="1" ht="16.35" customHeight="1" spans="1:4">
      <c r="A24" s="32" t="s">
        <v>1083</v>
      </c>
      <c r="B24" s="33">
        <v>0</v>
      </c>
      <c r="C24" s="33">
        <v>0</v>
      </c>
      <c r="D24" s="14">
        <v>0</v>
      </c>
    </row>
    <row r="25" s="22" customFormat="1" ht="16.35" customHeight="1" spans="1:4">
      <c r="A25" s="32" t="s">
        <v>1084</v>
      </c>
      <c r="B25" s="33">
        <v>0</v>
      </c>
      <c r="C25" s="33">
        <v>0</v>
      </c>
      <c r="D25" s="14">
        <v>0</v>
      </c>
    </row>
    <row r="26" s="22" customFormat="1" ht="16.35" customHeight="1" spans="1:4">
      <c r="A26" s="32" t="s">
        <v>1085</v>
      </c>
      <c r="B26" s="33">
        <v>0</v>
      </c>
      <c r="C26" s="33">
        <v>0</v>
      </c>
      <c r="D26" s="14">
        <v>0</v>
      </c>
    </row>
    <row r="27" s="22" customFormat="1" ht="16.35" customHeight="1" spans="1:4">
      <c r="A27" s="32" t="s">
        <v>1086</v>
      </c>
      <c r="B27" s="33">
        <v>0</v>
      </c>
      <c r="C27" s="33">
        <v>0</v>
      </c>
      <c r="D27" s="14">
        <v>0</v>
      </c>
    </row>
    <row r="28" s="22" customFormat="1" ht="16.35" customHeight="1" spans="1:4">
      <c r="A28" s="32" t="s">
        <v>1087</v>
      </c>
      <c r="B28" s="33">
        <v>0</v>
      </c>
      <c r="C28" s="33">
        <v>0</v>
      </c>
      <c r="D28" s="14">
        <v>0</v>
      </c>
    </row>
    <row r="29" s="22" customFormat="1" ht="16.35" customHeight="1" spans="1:4">
      <c r="A29" s="32" t="s">
        <v>1088</v>
      </c>
      <c r="B29" s="33">
        <v>0</v>
      </c>
      <c r="C29" s="33">
        <v>0</v>
      </c>
      <c r="D29" s="14">
        <v>0</v>
      </c>
    </row>
    <row r="30" s="23" customFormat="1" ht="16.35" customHeight="1" spans="1:4">
      <c r="A30" s="30" t="s">
        <v>1053</v>
      </c>
      <c r="B30" s="31">
        <f>SUM(B31:B36)</f>
        <v>0</v>
      </c>
      <c r="C30" s="31">
        <f>SUM(C31:C36)</f>
        <v>0</v>
      </c>
      <c r="D30" s="11">
        <v>0</v>
      </c>
    </row>
    <row r="31" s="22" customFormat="1" ht="16.35" customHeight="1" spans="1:4">
      <c r="A31" s="32" t="s">
        <v>1082</v>
      </c>
      <c r="B31" s="33">
        <v>0</v>
      </c>
      <c r="C31" s="33">
        <v>0</v>
      </c>
      <c r="D31" s="14">
        <v>0</v>
      </c>
    </row>
    <row r="32" s="22" customFormat="1" ht="16.35" customHeight="1" spans="1:4">
      <c r="A32" s="32" t="s">
        <v>1083</v>
      </c>
      <c r="B32" s="33">
        <v>0</v>
      </c>
      <c r="C32" s="33">
        <v>0</v>
      </c>
      <c r="D32" s="14">
        <v>0</v>
      </c>
    </row>
    <row r="33" s="22" customFormat="1" ht="16.35" customHeight="1" spans="1:4">
      <c r="A33" s="32" t="s">
        <v>1084</v>
      </c>
      <c r="B33" s="33">
        <v>0</v>
      </c>
      <c r="C33" s="33">
        <v>0</v>
      </c>
      <c r="D33" s="14">
        <v>0</v>
      </c>
    </row>
    <row r="34" s="22" customFormat="1" ht="16.35" customHeight="1" spans="1:4">
      <c r="A34" s="32" t="s">
        <v>1086</v>
      </c>
      <c r="B34" s="33">
        <v>0</v>
      </c>
      <c r="C34" s="33">
        <v>0</v>
      </c>
      <c r="D34" s="14">
        <v>0</v>
      </c>
    </row>
    <row r="35" s="22" customFormat="1" ht="16.35" customHeight="1" spans="1:4">
      <c r="A35" s="32" t="s">
        <v>1087</v>
      </c>
      <c r="B35" s="33">
        <v>0</v>
      </c>
      <c r="C35" s="33">
        <v>0</v>
      </c>
      <c r="D35" s="14">
        <v>0</v>
      </c>
    </row>
    <row r="36" s="22" customFormat="1" ht="16.35" customHeight="1" spans="1:4">
      <c r="A36" s="32" t="s">
        <v>1088</v>
      </c>
      <c r="B36" s="33">
        <v>0</v>
      </c>
      <c r="C36" s="33">
        <v>0</v>
      </c>
      <c r="D36" s="14">
        <v>0</v>
      </c>
    </row>
    <row r="37" s="23" customFormat="1" ht="16.35" customHeight="1" spans="1:4">
      <c r="A37" s="30" t="s">
        <v>1054</v>
      </c>
      <c r="B37" s="31">
        <f>SUM(B38:B40)</f>
        <v>0</v>
      </c>
      <c r="C37" s="31">
        <f>SUM(C38:C40)</f>
        <v>0</v>
      </c>
      <c r="D37" s="14">
        <v>0</v>
      </c>
    </row>
    <row r="38" s="22" customFormat="1" ht="16.35" customHeight="1" spans="1:4">
      <c r="A38" s="32" t="s">
        <v>1089</v>
      </c>
      <c r="B38" s="33">
        <v>0</v>
      </c>
      <c r="C38" s="33">
        <v>0</v>
      </c>
      <c r="D38" s="14">
        <v>0</v>
      </c>
    </row>
    <row r="39" s="22" customFormat="1" ht="16.35" customHeight="1" spans="1:4">
      <c r="A39" s="32" t="s">
        <v>1090</v>
      </c>
      <c r="B39" s="33">
        <v>0</v>
      </c>
      <c r="C39" s="33">
        <v>0</v>
      </c>
      <c r="D39" s="14">
        <v>0</v>
      </c>
    </row>
    <row r="40" s="22" customFormat="1" ht="16.35" customHeight="1" spans="1:4">
      <c r="A40" s="32" t="s">
        <v>1091</v>
      </c>
      <c r="B40" s="33">
        <v>0</v>
      </c>
      <c r="C40" s="33">
        <v>0</v>
      </c>
      <c r="D40" s="14">
        <v>0</v>
      </c>
    </row>
    <row r="41" s="23" customFormat="1" ht="16.35" customHeight="1" spans="1:4">
      <c r="A41" s="30" t="s">
        <v>1055</v>
      </c>
      <c r="B41" s="31">
        <f>SUM(B42:B43)</f>
        <v>0</v>
      </c>
      <c r="C41" s="31">
        <f>SUM(C42:C43)</f>
        <v>0</v>
      </c>
      <c r="D41" s="11">
        <v>0</v>
      </c>
    </row>
    <row r="42" s="22" customFormat="1" ht="16.35" customHeight="1" spans="1:4">
      <c r="A42" s="32" t="s">
        <v>1092</v>
      </c>
      <c r="B42" s="33">
        <v>0</v>
      </c>
      <c r="C42" s="33">
        <v>0</v>
      </c>
      <c r="D42" s="14">
        <v>0</v>
      </c>
    </row>
    <row r="43" s="22" customFormat="1" ht="16.35" customHeight="1" spans="1:4">
      <c r="A43" s="32" t="s">
        <v>1093</v>
      </c>
      <c r="B43" s="33">
        <v>0</v>
      </c>
      <c r="C43" s="33">
        <v>0</v>
      </c>
      <c r="D43" s="14">
        <v>0</v>
      </c>
    </row>
    <row r="44" s="23" customFormat="1" ht="16.35" customHeight="1" spans="1:4">
      <c r="A44" s="30" t="s">
        <v>1056</v>
      </c>
      <c r="B44" s="31">
        <f>SUM(B45:B47)</f>
        <v>0</v>
      </c>
      <c r="C44" s="31">
        <f>SUM(C45:C47)</f>
        <v>0</v>
      </c>
      <c r="D44" s="11">
        <v>0</v>
      </c>
    </row>
    <row r="45" s="22" customFormat="1" ht="16.35" customHeight="1" spans="1:4">
      <c r="A45" s="32" t="s">
        <v>1094</v>
      </c>
      <c r="B45" s="33">
        <v>0</v>
      </c>
      <c r="C45" s="33">
        <v>0</v>
      </c>
      <c r="D45" s="14">
        <v>0</v>
      </c>
    </row>
    <row r="46" s="22" customFormat="1" ht="16.35" customHeight="1" spans="1:4">
      <c r="A46" s="32" t="s">
        <v>1095</v>
      </c>
      <c r="B46" s="33">
        <v>0</v>
      </c>
      <c r="C46" s="33">
        <v>0</v>
      </c>
      <c r="D46" s="14">
        <v>0</v>
      </c>
    </row>
    <row r="47" s="22" customFormat="1" ht="16.35" customHeight="1" spans="1:4">
      <c r="A47" s="32" t="s">
        <v>1096</v>
      </c>
      <c r="B47" s="33">
        <v>0</v>
      </c>
      <c r="C47" s="33">
        <v>0</v>
      </c>
      <c r="D47" s="14">
        <v>0</v>
      </c>
    </row>
    <row r="48" s="23" customFormat="1" ht="16.35" customHeight="1" spans="1:4">
      <c r="A48" s="30" t="s">
        <v>1057</v>
      </c>
      <c r="B48" s="31">
        <f>SUM(B49:B50)</f>
        <v>0</v>
      </c>
      <c r="C48" s="31">
        <f>SUM(C49:C50)</f>
        <v>0</v>
      </c>
      <c r="D48" s="11">
        <v>0</v>
      </c>
    </row>
    <row r="49" s="22" customFormat="1" ht="16.35" customHeight="1" spans="1:4">
      <c r="A49" s="32" t="s">
        <v>1097</v>
      </c>
      <c r="B49" s="33">
        <v>0</v>
      </c>
      <c r="C49" s="33">
        <v>0</v>
      </c>
      <c r="D49" s="14">
        <v>0</v>
      </c>
    </row>
    <row r="50" s="22" customFormat="1" ht="16.35" customHeight="1" spans="1:4">
      <c r="A50" s="32" t="s">
        <v>1098</v>
      </c>
      <c r="B50" s="33">
        <v>0</v>
      </c>
      <c r="C50" s="33">
        <v>0</v>
      </c>
      <c r="D50" s="14">
        <v>0</v>
      </c>
    </row>
    <row r="51" s="23" customFormat="1" ht="16.35" customHeight="1" spans="1:4">
      <c r="A51" s="30" t="s">
        <v>1058</v>
      </c>
      <c r="B51" s="31">
        <f>SUM(B52:B56)</f>
        <v>40</v>
      </c>
      <c r="C51" s="31">
        <f>SUM(C52:C56)</f>
        <v>38</v>
      </c>
      <c r="D51" s="11">
        <f t="shared" ref="D51:D56" si="1">B51/C51*100</f>
        <v>105.26</v>
      </c>
    </row>
    <row r="52" s="22" customFormat="1" ht="16.35" customHeight="1" spans="1:4">
      <c r="A52" s="32" t="s">
        <v>1099</v>
      </c>
      <c r="B52" s="33">
        <v>25</v>
      </c>
      <c r="C52" s="33">
        <v>38</v>
      </c>
      <c r="D52" s="14">
        <f t="shared" si="1"/>
        <v>65.79</v>
      </c>
    </row>
    <row r="53" s="22" customFormat="1" ht="16.35" customHeight="1" spans="1:4">
      <c r="A53" s="32" t="s">
        <v>1100</v>
      </c>
      <c r="B53" s="33">
        <v>0</v>
      </c>
      <c r="C53" s="33">
        <v>0</v>
      </c>
      <c r="D53" s="14">
        <v>0</v>
      </c>
    </row>
    <row r="54" s="22" customFormat="1" ht="16.35" customHeight="1" spans="1:4">
      <c r="A54" s="32" t="s">
        <v>1101</v>
      </c>
      <c r="B54" s="33">
        <v>0</v>
      </c>
      <c r="C54" s="33">
        <v>0</v>
      </c>
      <c r="D54" s="14">
        <v>0</v>
      </c>
    </row>
    <row r="55" s="22" customFormat="1" ht="16.35" customHeight="1" spans="1:4">
      <c r="A55" s="32" t="s">
        <v>1102</v>
      </c>
      <c r="B55" s="33">
        <v>0</v>
      </c>
      <c r="C55" s="33">
        <v>0</v>
      </c>
      <c r="D55" s="14">
        <v>0</v>
      </c>
    </row>
    <row r="56" s="22" customFormat="1" ht="16.35" customHeight="1" spans="1:4">
      <c r="A56" s="32" t="s">
        <v>1103</v>
      </c>
      <c r="B56" s="33">
        <v>15</v>
      </c>
      <c r="C56" s="33">
        <v>0</v>
      </c>
      <c r="D56" s="14">
        <v>0</v>
      </c>
    </row>
    <row r="57" s="23" customFormat="1" ht="16.35" customHeight="1" spans="1:4">
      <c r="A57" s="30" t="s">
        <v>1059</v>
      </c>
      <c r="B57" s="31">
        <f>SUM(B58:B59)</f>
        <v>0</v>
      </c>
      <c r="C57" s="31">
        <f>SUM(C58:C59)</f>
        <v>0</v>
      </c>
      <c r="D57" s="11">
        <v>0</v>
      </c>
    </row>
    <row r="58" s="22" customFormat="1" ht="16.35" customHeight="1" spans="1:4">
      <c r="A58" s="32" t="s">
        <v>1104</v>
      </c>
      <c r="B58" s="33">
        <v>0</v>
      </c>
      <c r="C58" s="33">
        <v>0</v>
      </c>
      <c r="D58" s="14">
        <v>0</v>
      </c>
    </row>
    <row r="59" s="22" customFormat="1" ht="16.35" customHeight="1" spans="1:4">
      <c r="A59" s="32" t="s">
        <v>1105</v>
      </c>
      <c r="B59" s="33">
        <v>0</v>
      </c>
      <c r="C59" s="33">
        <v>0</v>
      </c>
      <c r="D59" s="14">
        <v>0</v>
      </c>
    </row>
    <row r="60" s="23" customFormat="1" ht="16.35" customHeight="1" spans="1:4">
      <c r="A60" s="30" t="s">
        <v>1060</v>
      </c>
      <c r="B60" s="31">
        <f>SUM(B61:B64)</f>
        <v>0</v>
      </c>
      <c r="C60" s="31">
        <f>SUM(C61:C64)</f>
        <v>0</v>
      </c>
      <c r="D60" s="11">
        <v>0</v>
      </c>
    </row>
    <row r="61" s="22" customFormat="1" ht="16.35" customHeight="1" spans="1:4">
      <c r="A61" s="32" t="s">
        <v>1106</v>
      </c>
      <c r="B61" s="33">
        <v>0</v>
      </c>
      <c r="C61" s="33">
        <v>0</v>
      </c>
      <c r="D61" s="14">
        <v>0</v>
      </c>
    </row>
    <row r="62" s="22" customFormat="1" ht="16.35" customHeight="1" spans="1:4">
      <c r="A62" s="32" t="s">
        <v>1107</v>
      </c>
      <c r="B62" s="33">
        <v>0</v>
      </c>
      <c r="C62" s="33">
        <v>0</v>
      </c>
      <c r="D62" s="14">
        <v>0</v>
      </c>
    </row>
    <row r="63" s="22" customFormat="1" ht="16.35" customHeight="1" spans="1:4">
      <c r="A63" s="32" t="s">
        <v>1108</v>
      </c>
      <c r="B63" s="33">
        <v>0</v>
      </c>
      <c r="C63" s="33">
        <v>0</v>
      </c>
      <c r="D63" s="14">
        <v>0</v>
      </c>
    </row>
    <row r="64" s="22" customFormat="1" ht="16.35" customHeight="1" spans="1:4">
      <c r="A64" s="32" t="s">
        <v>1109</v>
      </c>
      <c r="B64" s="33">
        <v>0</v>
      </c>
      <c r="C64" s="33">
        <v>0</v>
      </c>
      <c r="D64" s="14">
        <v>0</v>
      </c>
    </row>
    <row r="65" s="23" customFormat="1" ht="16.35" customHeight="1" spans="1:4">
      <c r="A65" s="30" t="s">
        <v>1061</v>
      </c>
      <c r="B65" s="31">
        <f>SUM(B66:B67)</f>
        <v>0</v>
      </c>
      <c r="C65" s="31">
        <f>SUM(C66:C67)</f>
        <v>0</v>
      </c>
      <c r="D65" s="11">
        <v>0</v>
      </c>
    </row>
    <row r="66" s="22" customFormat="1" ht="16.35" customHeight="1" spans="1:4">
      <c r="A66" s="32" t="s">
        <v>1110</v>
      </c>
      <c r="B66" s="33">
        <v>0</v>
      </c>
      <c r="C66" s="33">
        <v>0</v>
      </c>
      <c r="D66" s="14">
        <v>0</v>
      </c>
    </row>
    <row r="67" s="22" customFormat="1" ht="16.35" customHeight="1" spans="1:4">
      <c r="A67" s="32" t="s">
        <v>1111</v>
      </c>
      <c r="B67" s="33">
        <v>0</v>
      </c>
      <c r="C67" s="33">
        <v>0</v>
      </c>
      <c r="D67" s="14">
        <v>0</v>
      </c>
    </row>
    <row r="68" s="23" customFormat="1" ht="16.35" customHeight="1" spans="1:4">
      <c r="A68" s="30" t="s">
        <v>1062</v>
      </c>
      <c r="B68" s="31">
        <f>SUM(B69:B72)</f>
        <v>0</v>
      </c>
      <c r="C68" s="31">
        <f>SUM(C69:C72)</f>
        <v>0</v>
      </c>
      <c r="D68" s="11">
        <v>0</v>
      </c>
    </row>
    <row r="69" s="22" customFormat="1" ht="16.35" customHeight="1" spans="1:4">
      <c r="A69" s="32" t="s">
        <v>1112</v>
      </c>
      <c r="B69" s="33">
        <v>0</v>
      </c>
      <c r="C69" s="33">
        <v>0</v>
      </c>
      <c r="D69" s="14">
        <v>0</v>
      </c>
    </row>
    <row r="70" s="22" customFormat="1" ht="16.35" customHeight="1" spans="1:4">
      <c r="A70" s="32" t="s">
        <v>1113</v>
      </c>
      <c r="B70" s="33">
        <v>0</v>
      </c>
      <c r="C70" s="33">
        <v>0</v>
      </c>
      <c r="D70" s="14">
        <v>0</v>
      </c>
    </row>
    <row r="71" s="22" customFormat="1" ht="16.35" customHeight="1" spans="1:4">
      <c r="A71" s="32" t="s">
        <v>1114</v>
      </c>
      <c r="B71" s="33">
        <v>0</v>
      </c>
      <c r="C71" s="33">
        <v>0</v>
      </c>
      <c r="D71" s="14">
        <v>0</v>
      </c>
    </row>
    <row r="72" s="22" customFormat="1" ht="16.35" customHeight="1" spans="1:4">
      <c r="A72" s="32" t="s">
        <v>1115</v>
      </c>
      <c r="B72" s="33">
        <v>0</v>
      </c>
      <c r="C72" s="33">
        <v>0</v>
      </c>
      <c r="D72" s="14">
        <v>0</v>
      </c>
    </row>
    <row r="73" s="23" customFormat="1" ht="16.35" customHeight="1" spans="1:4">
      <c r="A73" s="30" t="s">
        <v>1063</v>
      </c>
      <c r="B73" s="31">
        <f>SUM(B74:B75)</f>
        <v>0</v>
      </c>
      <c r="C73" s="31">
        <f>SUM(C74:C75)</f>
        <v>0</v>
      </c>
      <c r="D73" s="11">
        <v>0</v>
      </c>
    </row>
    <row r="74" s="22" customFormat="1" ht="16.35" customHeight="1" spans="1:4">
      <c r="A74" s="32" t="s">
        <v>1116</v>
      </c>
      <c r="B74" s="33">
        <v>0</v>
      </c>
      <c r="C74" s="33">
        <v>0</v>
      </c>
      <c r="D74" s="14">
        <v>0</v>
      </c>
    </row>
    <row r="75" s="22" customFormat="1" ht="16.35" customHeight="1" spans="1:4">
      <c r="A75" s="32" t="s">
        <v>1117</v>
      </c>
      <c r="B75" s="33">
        <v>0</v>
      </c>
      <c r="C75" s="33">
        <v>0</v>
      </c>
      <c r="D75" s="14">
        <v>0</v>
      </c>
    </row>
    <row r="76" s="23" customFormat="1" ht="16.35" customHeight="1" spans="1:4">
      <c r="A76" s="30" t="s">
        <v>1064</v>
      </c>
      <c r="B76" s="31">
        <f>SUM(B77:B80)</f>
        <v>686</v>
      </c>
      <c r="C76" s="31">
        <f>SUM(C77:C80)</f>
        <v>413</v>
      </c>
      <c r="D76" s="11">
        <v>0</v>
      </c>
    </row>
    <row r="77" s="22" customFormat="1" ht="16.35" customHeight="1" spans="1:4">
      <c r="A77" s="32" t="s">
        <v>1118</v>
      </c>
      <c r="B77" s="33">
        <v>0</v>
      </c>
      <c r="C77" s="33">
        <v>0</v>
      </c>
      <c r="D77" s="14">
        <v>0</v>
      </c>
    </row>
    <row r="78" s="22" customFormat="1" ht="16.35" customHeight="1" spans="1:4">
      <c r="A78" s="32" t="s">
        <v>1119</v>
      </c>
      <c r="B78" s="33">
        <v>0</v>
      </c>
      <c r="C78" s="33">
        <v>0</v>
      </c>
      <c r="D78" s="14">
        <v>0</v>
      </c>
    </row>
    <row r="79" s="22" customFormat="1" ht="16.35" customHeight="1" spans="1:4">
      <c r="A79" s="32" t="s">
        <v>1120</v>
      </c>
      <c r="B79" s="33">
        <v>0</v>
      </c>
      <c r="C79" s="33">
        <v>0</v>
      </c>
      <c r="D79" s="14">
        <v>0</v>
      </c>
    </row>
    <row r="80" s="22" customFormat="1" ht="17.45" customHeight="1" spans="1:4">
      <c r="A80" s="32" t="s">
        <v>1121</v>
      </c>
      <c r="B80" s="33">
        <v>686</v>
      </c>
      <c r="C80" s="33">
        <v>413</v>
      </c>
      <c r="D80" s="14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H7" sqref="H7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s="1" customFormat="1" ht="22.35" customHeight="1" spans="1:4">
      <c r="A1" s="2" t="s">
        <v>1122</v>
      </c>
      <c r="B1" s="3"/>
      <c r="C1" s="3"/>
      <c r="D1" s="3"/>
    </row>
    <row r="2" s="1" customFormat="1" ht="21" spans="1:4">
      <c r="A2" s="4" t="s">
        <v>1123</v>
      </c>
      <c r="B2" s="4"/>
      <c r="C2" s="4"/>
      <c r="D2" s="4"/>
    </row>
    <row r="3" s="1" customFormat="1" ht="16" customHeight="1" spans="1:4">
      <c r="A3" s="5" t="s">
        <v>19</v>
      </c>
      <c r="B3" s="5"/>
      <c r="C3" s="5"/>
      <c r="D3" s="5"/>
    </row>
    <row r="4" s="1" customFormat="1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s="1" customFormat="1" ht="24" customHeight="1" spans="1:4">
      <c r="A5" s="9" t="s">
        <v>1125</v>
      </c>
      <c r="B5" s="10">
        <f>B6+B7+B8</f>
        <v>54</v>
      </c>
      <c r="C5" s="10">
        <f>C6+C7+C8</f>
        <v>32</v>
      </c>
      <c r="D5" s="11">
        <f t="shared" ref="D5:D9" si="0">B5/C5*100</f>
        <v>168.75</v>
      </c>
    </row>
    <row r="6" s="1" customFormat="1" ht="24" customHeight="1" spans="1:4">
      <c r="A6" s="12" t="s">
        <v>1126</v>
      </c>
      <c r="B6" s="13">
        <v>0</v>
      </c>
      <c r="C6" s="13">
        <v>0</v>
      </c>
      <c r="D6" s="14">
        <v>0</v>
      </c>
    </row>
    <row r="7" s="1" customFormat="1" ht="24" customHeight="1" spans="1:4">
      <c r="A7" s="12" t="s">
        <v>1127</v>
      </c>
      <c r="B7" s="13">
        <v>21</v>
      </c>
      <c r="C7" s="13">
        <v>20</v>
      </c>
      <c r="D7" s="14">
        <f>B7/C7*100</f>
        <v>105</v>
      </c>
    </row>
    <row r="8" s="1" customFormat="1" ht="24" customHeight="1" spans="1:4">
      <c r="A8" s="12" t="s">
        <v>1128</v>
      </c>
      <c r="B8" s="13">
        <v>33</v>
      </c>
      <c r="C8" s="13">
        <v>12</v>
      </c>
      <c r="D8" s="14">
        <f>B8/C8*100</f>
        <v>275</v>
      </c>
    </row>
    <row r="9" s="1" customFormat="1" ht="24" customHeight="1" spans="1:6">
      <c r="A9" s="15" t="s">
        <v>1129</v>
      </c>
      <c r="B9" s="13">
        <v>15</v>
      </c>
      <c r="C9" s="13">
        <v>12</v>
      </c>
      <c r="D9" s="14">
        <f>B9/C9*100</f>
        <v>125</v>
      </c>
      <c r="F9" s="16"/>
    </row>
    <row r="10" s="1" customFormat="1" ht="24" customHeight="1" spans="1:4">
      <c r="A10" s="15" t="s">
        <v>1130</v>
      </c>
      <c r="B10" s="13">
        <v>18</v>
      </c>
      <c r="C10" s="13">
        <v>0</v>
      </c>
      <c r="D10" s="14">
        <v>0</v>
      </c>
    </row>
    <row r="12" s="1" customFormat="1" ht="15.6" customHeight="1" spans="1:1">
      <c r="A12" s="17" t="s">
        <v>1131</v>
      </c>
    </row>
    <row r="13" s="1" customFormat="1" ht="100.5" customHeight="1" spans="1:4">
      <c r="A13" s="18" t="s">
        <v>1132</v>
      </c>
      <c r="B13" s="18"/>
      <c r="C13" s="18"/>
      <c r="D13" s="18"/>
    </row>
    <row r="14" s="1" customFormat="1" ht="81.6" customHeight="1" spans="1:4">
      <c r="A14" s="19" t="s">
        <v>1133</v>
      </c>
      <c r="B14" s="19"/>
      <c r="C14" s="19"/>
      <c r="D14" s="19"/>
    </row>
    <row r="15" s="1" customFormat="1" spans="1:4">
      <c r="A15" s="20"/>
      <c r="B15" s="20"/>
      <c r="C15" s="20"/>
      <c r="D15" s="20"/>
    </row>
    <row r="16" s="1" customFormat="1" spans="1:4">
      <c r="A16" s="21"/>
      <c r="B16" s="21"/>
      <c r="C16" s="21"/>
      <c r="D16" s="21"/>
    </row>
    <row r="17" s="1" customFormat="1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松小樱</cp:lastModifiedBy>
  <dcterms:created xsi:type="dcterms:W3CDTF">2008-01-10T09:59:00Z</dcterms:created>
  <cp:lastPrinted>2018-01-19T08:43:00Z</cp:lastPrinted>
  <dcterms:modified xsi:type="dcterms:W3CDTF">2025-07-08T02:51:45Z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EAC634F9AFED4607A1EFAC3C597B6532_13</vt:lpwstr>
  </property>
</Properties>
</file>