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4860" yWindow="-120" windowWidth="14760" windowHeight="11145"/>
  </bookViews>
  <sheets>
    <sheet name="生均公用" sheetId="5" r:id="rId1"/>
  </sheets>
  <calcPr calcId="124519"/>
</workbook>
</file>

<file path=xl/calcChain.xml><?xml version="1.0" encoding="utf-8"?>
<calcChain xmlns="http://schemas.openxmlformats.org/spreadsheetml/2006/main">
  <c r="C31" i="5"/>
  <c r="C27"/>
  <c r="C23"/>
  <c r="C19"/>
  <c r="C15"/>
  <c r="C11"/>
  <c r="E8"/>
  <c r="D7"/>
  <c r="F8"/>
  <c r="F9"/>
  <c r="F10"/>
  <c r="F13"/>
  <c r="F14"/>
  <c r="F15" s="1"/>
  <c r="F16"/>
  <c r="F17"/>
  <c r="F18"/>
  <c r="F20"/>
  <c r="F23" s="1"/>
  <c r="F21"/>
  <c r="F22"/>
  <c r="F24"/>
  <c r="F25"/>
  <c r="F26"/>
  <c r="F28"/>
  <c r="F29"/>
  <c r="F30"/>
  <c r="F12"/>
  <c r="E30"/>
  <c r="E29"/>
  <c r="E28"/>
  <c r="E26"/>
  <c r="E25"/>
  <c r="E24"/>
  <c r="E22"/>
  <c r="E21"/>
  <c r="E20"/>
  <c r="E18"/>
  <c r="E17"/>
  <c r="E16"/>
  <c r="E14"/>
  <c r="E13"/>
  <c r="E12"/>
  <c r="E10"/>
  <c r="E9"/>
  <c r="F11" l="1"/>
  <c r="F27"/>
  <c r="E11"/>
  <c r="E15"/>
  <c r="E19"/>
  <c r="E23"/>
  <c r="E27"/>
  <c r="F19"/>
  <c r="C7"/>
  <c r="F31"/>
  <c r="F7" s="1"/>
  <c r="E31"/>
  <c r="E7" s="1"/>
</calcChain>
</file>

<file path=xl/sharedStrings.xml><?xml version="1.0" encoding="utf-8"?>
<sst xmlns="http://schemas.openxmlformats.org/spreadsheetml/2006/main" count="43" uniqueCount="23">
  <si>
    <t>单位：元</t>
    <phoneticPr fontId="1" type="noConversion"/>
  </si>
  <si>
    <t>学校</t>
    <phoneticPr fontId="1" type="noConversion"/>
  </si>
  <si>
    <t>年级</t>
    <phoneticPr fontId="1" type="noConversion"/>
  </si>
  <si>
    <t>公用经费</t>
    <phoneticPr fontId="1" type="noConversion"/>
  </si>
  <si>
    <t>学生数</t>
    <phoneticPr fontId="1" type="noConversion"/>
  </si>
  <si>
    <t>标准</t>
    <phoneticPr fontId="1" type="noConversion"/>
  </si>
  <si>
    <t>补助金额</t>
    <phoneticPr fontId="1" type="noConversion"/>
  </si>
  <si>
    <t>上杭一中</t>
    <phoneticPr fontId="1" type="noConversion"/>
  </si>
  <si>
    <t>高三</t>
    <phoneticPr fontId="1" type="noConversion"/>
  </si>
  <si>
    <t>高二</t>
    <phoneticPr fontId="1" type="noConversion"/>
  </si>
  <si>
    <t>高一</t>
    <phoneticPr fontId="1" type="noConversion"/>
  </si>
  <si>
    <t>计</t>
    <phoneticPr fontId="1" type="noConversion"/>
  </si>
  <si>
    <t>上杭二中</t>
    <phoneticPr fontId="1" type="noConversion"/>
  </si>
  <si>
    <t>上杭五中</t>
    <phoneticPr fontId="1" type="noConversion"/>
  </si>
  <si>
    <t>明强中学</t>
    <phoneticPr fontId="1" type="noConversion"/>
  </si>
  <si>
    <t>才溪中学</t>
    <phoneticPr fontId="1" type="noConversion"/>
  </si>
  <si>
    <t>龙田中学</t>
    <phoneticPr fontId="1" type="noConversion"/>
  </si>
  <si>
    <t>合计</t>
    <phoneticPr fontId="1" type="noConversion"/>
  </si>
  <si>
    <t>备注</t>
    <phoneticPr fontId="6" type="noConversion"/>
  </si>
  <si>
    <t>补助金额合计</t>
    <phoneticPr fontId="1" type="noConversion"/>
  </si>
  <si>
    <t>附件</t>
    <phoneticPr fontId="6" type="noConversion"/>
  </si>
  <si>
    <t>2023-2024学年初</t>
    <phoneticPr fontId="1" type="noConversion"/>
  </si>
  <si>
    <t>2023年秋季公办普通高中生均公用经费补助一览表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</si>
</sst>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9">
    <font>
      <sz val="12"/>
      <name val="宋体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charset val="134"/>
    </font>
    <font>
      <sz val="18"/>
      <name val="华文中宋"/>
      <family val="3"/>
      <charset val="134"/>
    </font>
    <font>
      <sz val="1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176" fontId="4" fillId="0" borderId="0" xfId="0" applyNumberFormat="1" applyFont="1">
      <alignment vertical="center"/>
    </xf>
    <xf numFmtId="176" fontId="4" fillId="2" borderId="0" xfId="0" applyNumberFormat="1" applyFont="1" applyFill="1">
      <alignment vertical="center"/>
    </xf>
    <xf numFmtId="176" fontId="4" fillId="3" borderId="0" xfId="0" applyNumberFormat="1" applyFont="1" applyFill="1">
      <alignment vertical="center"/>
    </xf>
    <xf numFmtId="176" fontId="2" fillId="0" borderId="0" xfId="0" applyNumberFormat="1" applyFont="1">
      <alignment vertical="center"/>
    </xf>
    <xf numFmtId="0" fontId="5" fillId="0" borderId="0" xfId="0" applyFont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Border="1">
      <alignment vertical="center"/>
    </xf>
    <xf numFmtId="176" fontId="2" fillId="0" borderId="0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>
      <alignment vertical="center"/>
    </xf>
    <xf numFmtId="176" fontId="8" fillId="0" borderId="1" xfId="0" applyNumberFormat="1" applyFont="1" applyBorder="1" applyAlignment="1">
      <alignment horizontal="right" vertical="center"/>
    </xf>
    <xf numFmtId="176" fontId="8" fillId="0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C0C0C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showZero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W16" sqref="W16"/>
    </sheetView>
  </sheetViews>
  <sheetFormatPr defaultRowHeight="14.25"/>
  <cols>
    <col min="1" max="1" width="10.125" style="1" customWidth="1"/>
    <col min="2" max="3" width="8" style="1" customWidth="1"/>
    <col min="4" max="4" width="6.75" style="1" customWidth="1"/>
    <col min="5" max="7" width="12.75" style="1" customWidth="1"/>
    <col min="8" max="9" width="9.75" style="1" customWidth="1"/>
    <col min="10" max="12" width="9" style="1"/>
    <col min="13" max="13" width="10.25" style="1" hidden="1" customWidth="1"/>
    <col min="14" max="14" width="0" style="1" hidden="1" customWidth="1"/>
    <col min="15" max="15" width="10.125" style="1" hidden="1" customWidth="1"/>
    <col min="16" max="16" width="10.625" style="1" hidden="1" customWidth="1"/>
    <col min="17" max="17" width="10" style="1" hidden="1" customWidth="1"/>
    <col min="18" max="18" width="10.375" style="1" hidden="1" customWidth="1"/>
    <col min="19" max="16384" width="9" style="1"/>
  </cols>
  <sheetData>
    <row r="1" spans="1:18">
      <c r="A1" s="1" t="s">
        <v>20</v>
      </c>
    </row>
    <row r="2" spans="1:18" ht="27.75" customHeight="1">
      <c r="A2" s="23" t="s">
        <v>22</v>
      </c>
      <c r="B2" s="23"/>
      <c r="C2" s="23"/>
      <c r="D2" s="23"/>
      <c r="E2" s="23"/>
      <c r="F2" s="23"/>
      <c r="G2" s="23"/>
    </row>
    <row r="3" spans="1:18">
      <c r="B3" s="2"/>
      <c r="C3" s="2"/>
      <c r="D3" s="26">
        <v>45224</v>
      </c>
      <c r="E3" s="27"/>
      <c r="G3" s="8" t="s">
        <v>0</v>
      </c>
      <c r="H3" s="8"/>
      <c r="I3" s="8"/>
    </row>
    <row r="4" spans="1:18" s="3" customFormat="1" ht="20.25" customHeight="1">
      <c r="A4" s="24" t="s">
        <v>1</v>
      </c>
      <c r="B4" s="25" t="s">
        <v>21</v>
      </c>
      <c r="C4" s="25"/>
      <c r="D4" s="24" t="s">
        <v>3</v>
      </c>
      <c r="E4" s="24"/>
      <c r="F4" s="25" t="s">
        <v>19</v>
      </c>
      <c r="G4" s="25" t="s">
        <v>18</v>
      </c>
      <c r="H4" s="13"/>
      <c r="I4" s="13"/>
    </row>
    <row r="5" spans="1:18" s="3" customFormat="1" ht="20.25" customHeight="1">
      <c r="A5" s="24"/>
      <c r="B5" s="24" t="s">
        <v>2</v>
      </c>
      <c r="C5" s="25" t="s">
        <v>4</v>
      </c>
      <c r="D5" s="25" t="s">
        <v>5</v>
      </c>
      <c r="E5" s="25" t="s">
        <v>6</v>
      </c>
      <c r="F5" s="25"/>
      <c r="G5" s="25"/>
      <c r="H5" s="13"/>
      <c r="I5" s="13"/>
    </row>
    <row r="6" spans="1:18" s="3" customFormat="1" ht="20.25" customHeight="1">
      <c r="A6" s="24"/>
      <c r="B6" s="24"/>
      <c r="C6" s="25"/>
      <c r="D6" s="25"/>
      <c r="E6" s="25"/>
      <c r="F6" s="25"/>
      <c r="G6" s="25"/>
      <c r="H6" s="13"/>
      <c r="I6" s="13"/>
      <c r="R6" s="12">
        <v>11295630</v>
      </c>
    </row>
    <row r="7" spans="1:18" s="7" customFormat="1" ht="20.25" customHeight="1">
      <c r="A7" s="24" t="s">
        <v>17</v>
      </c>
      <c r="B7" s="24"/>
      <c r="C7" s="18">
        <f>C11+C15+C19+C23+C27+C31</f>
        <v>6224</v>
      </c>
      <c r="D7" s="18">
        <f t="shared" ref="D7:F7" si="0">D11+D15+D19+D23+D27+D31</f>
        <v>0</v>
      </c>
      <c r="E7" s="18">
        <f t="shared" si="0"/>
        <v>3112000</v>
      </c>
      <c r="F7" s="18">
        <f t="shared" si="0"/>
        <v>3112000</v>
      </c>
      <c r="G7" s="18"/>
      <c r="H7" s="14"/>
      <c r="I7" s="14"/>
      <c r="M7" s="11">
        <v>2718200</v>
      </c>
      <c r="N7" s="11">
        <v>220920</v>
      </c>
      <c r="O7" s="11">
        <v>1162945</v>
      </c>
      <c r="P7" s="11">
        <v>4102065</v>
      </c>
      <c r="Q7" s="11">
        <v>1545750</v>
      </c>
      <c r="R7" s="11">
        <v>5647815</v>
      </c>
    </row>
    <row r="8" spans="1:18" s="7" customFormat="1" ht="20.25" customHeight="1">
      <c r="A8" s="25" t="s">
        <v>7</v>
      </c>
      <c r="B8" s="4" t="s">
        <v>8</v>
      </c>
      <c r="C8" s="21">
        <v>777</v>
      </c>
      <c r="D8" s="6">
        <v>500</v>
      </c>
      <c r="E8" s="5">
        <f>ROUND(C8*D8,0)</f>
        <v>388500</v>
      </c>
      <c r="F8" s="20">
        <f t="shared" ref="F8:F10" si="1">C8*D8</f>
        <v>388500</v>
      </c>
      <c r="G8" s="20"/>
      <c r="H8" s="15"/>
      <c r="I8" s="15"/>
      <c r="M8" s="9">
        <v>387500</v>
      </c>
      <c r="N8" s="9">
        <v>14775</v>
      </c>
      <c r="O8" s="9">
        <v>116250</v>
      </c>
      <c r="P8" s="10">
        <v>518525</v>
      </c>
      <c r="Q8" s="9">
        <v>193750</v>
      </c>
      <c r="R8" s="10">
        <v>712275</v>
      </c>
    </row>
    <row r="9" spans="1:18" s="7" customFormat="1" ht="20.25" customHeight="1">
      <c r="A9" s="25"/>
      <c r="B9" s="4" t="s">
        <v>9</v>
      </c>
      <c r="C9" s="21">
        <v>788</v>
      </c>
      <c r="D9" s="6">
        <v>500</v>
      </c>
      <c r="E9" s="5">
        <f>ROUND(C9*D9,0)</f>
        <v>394000</v>
      </c>
      <c r="F9" s="20">
        <f t="shared" si="1"/>
        <v>394000</v>
      </c>
      <c r="G9" s="20"/>
      <c r="H9" s="15"/>
      <c r="I9" s="15"/>
      <c r="M9" s="9">
        <v>386000</v>
      </c>
      <c r="N9" s="9">
        <v>19875</v>
      </c>
      <c r="O9" s="9">
        <v>146680</v>
      </c>
      <c r="P9" s="10">
        <v>552555</v>
      </c>
      <c r="Q9" s="9">
        <v>193000</v>
      </c>
      <c r="R9" s="10">
        <v>745555</v>
      </c>
    </row>
    <row r="10" spans="1:18" s="7" customFormat="1" ht="20.25" customHeight="1">
      <c r="A10" s="25"/>
      <c r="B10" s="4" t="s">
        <v>10</v>
      </c>
      <c r="C10" s="21">
        <v>761</v>
      </c>
      <c r="D10" s="6">
        <v>500</v>
      </c>
      <c r="E10" s="5">
        <f>ROUND(C10*D10,0)</f>
        <v>380500</v>
      </c>
      <c r="F10" s="20">
        <f t="shared" si="1"/>
        <v>380500</v>
      </c>
      <c r="G10" s="20"/>
      <c r="H10" s="15"/>
      <c r="I10" s="15"/>
      <c r="M10" s="9">
        <v>386500</v>
      </c>
      <c r="N10" s="9">
        <v>26775</v>
      </c>
      <c r="O10" s="9">
        <v>173925</v>
      </c>
      <c r="P10" s="10">
        <v>587200</v>
      </c>
      <c r="Q10" s="9">
        <v>193250</v>
      </c>
      <c r="R10" s="10">
        <v>780450</v>
      </c>
    </row>
    <row r="11" spans="1:18" s="7" customFormat="1" ht="20.25" customHeight="1">
      <c r="A11" s="25"/>
      <c r="B11" s="17" t="s">
        <v>11</v>
      </c>
      <c r="C11" s="19">
        <f>SUM(C8:C10)</f>
        <v>2326</v>
      </c>
      <c r="D11" s="19"/>
      <c r="E11" s="19">
        <f t="shared" ref="E11" si="2">SUM(E8:E10)</f>
        <v>1163000</v>
      </c>
      <c r="F11" s="19">
        <f>SUM(F8:F10)</f>
        <v>1163000</v>
      </c>
      <c r="G11" s="19"/>
      <c r="H11" s="16"/>
      <c r="I11" s="16"/>
      <c r="M11" s="10">
        <v>1160000</v>
      </c>
      <c r="N11" s="10">
        <v>61425</v>
      </c>
      <c r="O11" s="10">
        <v>436855</v>
      </c>
      <c r="P11" s="10">
        <v>1658280</v>
      </c>
      <c r="Q11" s="10">
        <v>580000</v>
      </c>
      <c r="R11" s="10">
        <v>2238280</v>
      </c>
    </row>
    <row r="12" spans="1:18" s="7" customFormat="1" ht="20.25" customHeight="1">
      <c r="A12" s="25" t="s">
        <v>12</v>
      </c>
      <c r="B12" s="4" t="s">
        <v>8</v>
      </c>
      <c r="C12" s="21">
        <v>689</v>
      </c>
      <c r="D12" s="6">
        <v>500</v>
      </c>
      <c r="E12" s="5">
        <f>ROUND(C12*D12,0)</f>
        <v>344500</v>
      </c>
      <c r="F12" s="20">
        <f>C12*D12</f>
        <v>344500</v>
      </c>
      <c r="G12" s="20"/>
      <c r="H12" s="15"/>
      <c r="I12" s="15"/>
      <c r="M12" s="9">
        <v>287300</v>
      </c>
      <c r="N12" s="9">
        <v>21000</v>
      </c>
      <c r="O12" s="9">
        <v>101400</v>
      </c>
      <c r="P12" s="10">
        <v>409700</v>
      </c>
      <c r="Q12" s="9">
        <v>169000</v>
      </c>
      <c r="R12" s="10">
        <v>578700</v>
      </c>
    </row>
    <row r="13" spans="1:18" s="7" customFormat="1" ht="20.25" customHeight="1">
      <c r="A13" s="25"/>
      <c r="B13" s="4" t="s">
        <v>9</v>
      </c>
      <c r="C13" s="21">
        <v>690</v>
      </c>
      <c r="D13" s="6">
        <v>500</v>
      </c>
      <c r="E13" s="5">
        <f>ROUND(C13*D13,0)</f>
        <v>345000</v>
      </c>
      <c r="F13" s="20">
        <f t="shared" ref="F13:F30" si="3">C13*D13</f>
        <v>345000</v>
      </c>
      <c r="G13" s="20"/>
      <c r="H13" s="15"/>
      <c r="I13" s="15"/>
      <c r="M13" s="9">
        <v>301325</v>
      </c>
      <c r="N13" s="9">
        <v>27975</v>
      </c>
      <c r="O13" s="9">
        <v>134710</v>
      </c>
      <c r="P13" s="10">
        <v>464010</v>
      </c>
      <c r="Q13" s="9">
        <v>177250</v>
      </c>
      <c r="R13" s="10">
        <v>641260</v>
      </c>
    </row>
    <row r="14" spans="1:18" s="7" customFormat="1" ht="20.25" customHeight="1">
      <c r="A14" s="25"/>
      <c r="B14" s="4" t="s">
        <v>10</v>
      </c>
      <c r="C14" s="22">
        <v>690</v>
      </c>
      <c r="D14" s="6">
        <v>500</v>
      </c>
      <c r="E14" s="5">
        <f>ROUND(C14*D14,0)</f>
        <v>345000</v>
      </c>
      <c r="F14" s="20">
        <f t="shared" si="3"/>
        <v>345000</v>
      </c>
      <c r="G14" s="20"/>
      <c r="H14" s="15"/>
      <c r="I14" s="15"/>
      <c r="M14" s="9">
        <v>291975</v>
      </c>
      <c r="N14" s="9">
        <v>32625</v>
      </c>
      <c r="O14" s="9">
        <v>154575</v>
      </c>
      <c r="P14" s="10">
        <v>479175</v>
      </c>
      <c r="Q14" s="9">
        <v>171750</v>
      </c>
      <c r="R14" s="10">
        <v>650925</v>
      </c>
    </row>
    <row r="15" spans="1:18" s="7" customFormat="1" ht="20.25" customHeight="1">
      <c r="A15" s="25"/>
      <c r="B15" s="17" t="s">
        <v>11</v>
      </c>
      <c r="C15" s="19">
        <f>SUM(C12:C14)</f>
        <v>2069</v>
      </c>
      <c r="D15" s="19"/>
      <c r="E15" s="19">
        <f t="shared" ref="E15" si="4">SUM(E12:E14)</f>
        <v>1034500</v>
      </c>
      <c r="F15" s="19">
        <f>SUM(F12:F14)</f>
        <v>1034500</v>
      </c>
      <c r="G15" s="19"/>
      <c r="H15" s="16"/>
      <c r="I15" s="16"/>
      <c r="M15" s="10">
        <v>880600</v>
      </c>
      <c r="N15" s="10">
        <v>81600</v>
      </c>
      <c r="O15" s="10">
        <v>390685</v>
      </c>
      <c r="P15" s="10">
        <v>1352885</v>
      </c>
      <c r="Q15" s="10">
        <v>518000</v>
      </c>
      <c r="R15" s="10">
        <v>1870885</v>
      </c>
    </row>
    <row r="16" spans="1:18" s="7" customFormat="1" ht="20.25" customHeight="1">
      <c r="A16" s="25" t="s">
        <v>13</v>
      </c>
      <c r="B16" s="4" t="s">
        <v>8</v>
      </c>
      <c r="C16" s="22">
        <v>233</v>
      </c>
      <c r="D16" s="6">
        <v>500</v>
      </c>
      <c r="E16" s="5">
        <f>ROUND(C16*D16,0)</f>
        <v>116500</v>
      </c>
      <c r="F16" s="20">
        <f t="shared" si="3"/>
        <v>116500</v>
      </c>
      <c r="G16" s="20"/>
      <c r="H16" s="15"/>
      <c r="I16" s="15"/>
      <c r="M16" s="9">
        <v>117200</v>
      </c>
      <c r="N16" s="9">
        <v>7200</v>
      </c>
      <c r="O16" s="9">
        <v>43950</v>
      </c>
      <c r="P16" s="10">
        <v>168350</v>
      </c>
      <c r="Q16" s="9">
        <v>73250</v>
      </c>
      <c r="R16" s="10">
        <v>241600</v>
      </c>
    </row>
    <row r="17" spans="1:18" s="7" customFormat="1" ht="20.25" customHeight="1">
      <c r="A17" s="25"/>
      <c r="B17" s="4" t="s">
        <v>9</v>
      </c>
      <c r="C17" s="22">
        <v>262</v>
      </c>
      <c r="D17" s="6">
        <v>500</v>
      </c>
      <c r="E17" s="5">
        <f>ROUND(C17*D17,0)</f>
        <v>131000</v>
      </c>
      <c r="F17" s="20">
        <f t="shared" si="3"/>
        <v>131000</v>
      </c>
      <c r="G17" s="20"/>
      <c r="H17" s="15"/>
      <c r="I17" s="15"/>
      <c r="M17" s="9">
        <v>120400</v>
      </c>
      <c r="N17" s="9">
        <v>9750</v>
      </c>
      <c r="O17" s="9">
        <v>57190</v>
      </c>
      <c r="P17" s="10">
        <v>187340</v>
      </c>
      <c r="Q17" s="9">
        <v>75250</v>
      </c>
      <c r="R17" s="10">
        <v>262590</v>
      </c>
    </row>
    <row r="18" spans="1:18" s="7" customFormat="1" ht="20.25" customHeight="1">
      <c r="A18" s="25"/>
      <c r="B18" s="4" t="s">
        <v>10</v>
      </c>
      <c r="C18" s="22">
        <v>279</v>
      </c>
      <c r="D18" s="6">
        <v>500</v>
      </c>
      <c r="E18" s="5">
        <f>ROUND(C18*D18,0)</f>
        <v>139500</v>
      </c>
      <c r="F18" s="20">
        <f t="shared" si="3"/>
        <v>139500</v>
      </c>
      <c r="G18" s="20"/>
      <c r="H18" s="15"/>
      <c r="I18" s="15"/>
      <c r="M18" s="9">
        <v>93600</v>
      </c>
      <c r="N18" s="9">
        <v>9825</v>
      </c>
      <c r="O18" s="9">
        <v>52650</v>
      </c>
      <c r="P18" s="10">
        <v>156075</v>
      </c>
      <c r="Q18" s="9">
        <v>58500</v>
      </c>
      <c r="R18" s="10">
        <v>214575</v>
      </c>
    </row>
    <row r="19" spans="1:18" s="7" customFormat="1" ht="20.25" customHeight="1">
      <c r="A19" s="25"/>
      <c r="B19" s="17" t="s">
        <v>11</v>
      </c>
      <c r="C19" s="19">
        <f>SUM(C16:C18)</f>
        <v>774</v>
      </c>
      <c r="D19" s="19"/>
      <c r="E19" s="19">
        <f t="shared" ref="E19" si="5">SUM(E16:E18)</f>
        <v>387000</v>
      </c>
      <c r="F19" s="19">
        <f>SUM(F16:F18)</f>
        <v>387000</v>
      </c>
      <c r="G19" s="19"/>
      <c r="H19" s="16"/>
      <c r="I19" s="16"/>
      <c r="M19" s="10">
        <v>331200</v>
      </c>
      <c r="N19" s="10">
        <v>26775</v>
      </c>
      <c r="O19" s="10">
        <v>153790</v>
      </c>
      <c r="P19" s="10">
        <v>511765</v>
      </c>
      <c r="Q19" s="10">
        <v>207000</v>
      </c>
      <c r="R19" s="10">
        <v>718765</v>
      </c>
    </row>
    <row r="20" spans="1:18" s="7" customFormat="1" ht="20.25" customHeight="1">
      <c r="A20" s="25" t="s">
        <v>14</v>
      </c>
      <c r="B20" s="4" t="s">
        <v>8</v>
      </c>
      <c r="C20" s="22">
        <v>87</v>
      </c>
      <c r="D20" s="6">
        <v>500</v>
      </c>
      <c r="E20" s="5">
        <f>ROUND(C20*D20,0)</f>
        <v>43500</v>
      </c>
      <c r="F20" s="20">
        <f t="shared" si="3"/>
        <v>43500</v>
      </c>
      <c r="G20" s="20"/>
      <c r="H20" s="15"/>
      <c r="I20" s="15"/>
      <c r="M20" s="9">
        <v>35700</v>
      </c>
      <c r="N20" s="9">
        <v>4920</v>
      </c>
      <c r="O20" s="9">
        <v>15300</v>
      </c>
      <c r="P20" s="10">
        <v>55920</v>
      </c>
      <c r="Q20" s="9">
        <v>25500</v>
      </c>
      <c r="R20" s="10">
        <v>81420</v>
      </c>
    </row>
    <row r="21" spans="1:18" s="7" customFormat="1" ht="20.25" customHeight="1">
      <c r="A21" s="25"/>
      <c r="B21" s="4" t="s">
        <v>9</v>
      </c>
      <c r="C21" s="22">
        <v>105</v>
      </c>
      <c r="D21" s="6">
        <v>500</v>
      </c>
      <c r="E21" s="5">
        <f>ROUND(C21*D21,0)</f>
        <v>52500</v>
      </c>
      <c r="F21" s="20">
        <f t="shared" si="3"/>
        <v>52500</v>
      </c>
      <c r="G21" s="20"/>
      <c r="H21" s="15"/>
      <c r="I21" s="15"/>
      <c r="M21" s="9">
        <v>34650</v>
      </c>
      <c r="N21" s="9">
        <v>5160</v>
      </c>
      <c r="O21" s="9">
        <v>18810</v>
      </c>
      <c r="P21" s="10">
        <v>58620</v>
      </c>
      <c r="Q21" s="9">
        <v>24750</v>
      </c>
      <c r="R21" s="10">
        <v>83370</v>
      </c>
    </row>
    <row r="22" spans="1:18" s="7" customFormat="1" ht="20.25" customHeight="1">
      <c r="A22" s="25"/>
      <c r="B22" s="4" t="s">
        <v>10</v>
      </c>
      <c r="C22" s="22">
        <v>123</v>
      </c>
      <c r="D22" s="6">
        <v>500</v>
      </c>
      <c r="E22" s="5">
        <f>ROUND(C22*D22,0)</f>
        <v>61500</v>
      </c>
      <c r="F22" s="20">
        <f t="shared" si="3"/>
        <v>61500</v>
      </c>
      <c r="G22" s="20"/>
      <c r="H22" s="15"/>
      <c r="I22" s="15"/>
      <c r="M22" s="9">
        <v>31850</v>
      </c>
      <c r="N22" s="9">
        <v>4980</v>
      </c>
      <c r="O22" s="9">
        <v>20475</v>
      </c>
      <c r="P22" s="10">
        <v>57305</v>
      </c>
      <c r="Q22" s="9">
        <v>22750</v>
      </c>
      <c r="R22" s="10">
        <v>80055</v>
      </c>
    </row>
    <row r="23" spans="1:18" s="7" customFormat="1" ht="20.25" customHeight="1">
      <c r="A23" s="25"/>
      <c r="B23" s="17" t="s">
        <v>11</v>
      </c>
      <c r="C23" s="19">
        <f>SUM(C20:C22)</f>
        <v>315</v>
      </c>
      <c r="D23" s="19"/>
      <c r="E23" s="19">
        <f t="shared" ref="E23" si="6">SUM(E20:E22)</f>
        <v>157500</v>
      </c>
      <c r="F23" s="19">
        <f>SUM(F20:F22)</f>
        <v>157500</v>
      </c>
      <c r="G23" s="19"/>
      <c r="H23" s="16"/>
      <c r="I23" s="16"/>
      <c r="M23" s="10">
        <v>102200</v>
      </c>
      <c r="N23" s="10">
        <v>15060</v>
      </c>
      <c r="O23" s="10">
        <v>54585</v>
      </c>
      <c r="P23" s="10">
        <v>171845</v>
      </c>
      <c r="Q23" s="10">
        <v>73000</v>
      </c>
      <c r="R23" s="10">
        <v>244845</v>
      </c>
    </row>
    <row r="24" spans="1:18" s="7" customFormat="1" ht="20.25" customHeight="1">
      <c r="A24" s="25" t="s">
        <v>15</v>
      </c>
      <c r="B24" s="4" t="s">
        <v>8</v>
      </c>
      <c r="C24" s="22">
        <v>148</v>
      </c>
      <c r="D24" s="6">
        <v>500</v>
      </c>
      <c r="E24" s="5">
        <f>ROUND(C24*D24,0)</f>
        <v>74000</v>
      </c>
      <c r="F24" s="20">
        <f t="shared" si="3"/>
        <v>74000</v>
      </c>
      <c r="G24" s="20"/>
      <c r="H24" s="15"/>
      <c r="I24" s="15"/>
      <c r="M24" s="9">
        <v>78800</v>
      </c>
      <c r="N24" s="9">
        <v>9060</v>
      </c>
      <c r="O24" s="9">
        <v>29550</v>
      </c>
      <c r="P24" s="10">
        <v>117410</v>
      </c>
      <c r="Q24" s="9">
        <v>49250</v>
      </c>
      <c r="R24" s="10">
        <v>166660</v>
      </c>
    </row>
    <row r="25" spans="1:18" s="7" customFormat="1" ht="20.25" customHeight="1">
      <c r="A25" s="25"/>
      <c r="B25" s="4" t="s">
        <v>9</v>
      </c>
      <c r="C25" s="22">
        <v>178</v>
      </c>
      <c r="D25" s="6">
        <v>500</v>
      </c>
      <c r="E25" s="5">
        <f>ROUND(C25*D25,0)</f>
        <v>89000</v>
      </c>
      <c r="F25" s="20">
        <f t="shared" si="3"/>
        <v>89000</v>
      </c>
      <c r="G25" s="20"/>
      <c r="H25" s="15"/>
      <c r="I25" s="15"/>
      <c r="M25" s="9">
        <v>80400</v>
      </c>
      <c r="N25" s="9">
        <v>11460</v>
      </c>
      <c r="O25" s="9">
        <v>38190</v>
      </c>
      <c r="P25" s="10">
        <v>130050</v>
      </c>
      <c r="Q25" s="9">
        <v>50250</v>
      </c>
      <c r="R25" s="10">
        <v>180300</v>
      </c>
    </row>
    <row r="26" spans="1:18" s="7" customFormat="1" ht="20.25" customHeight="1">
      <c r="A26" s="25"/>
      <c r="B26" s="4" t="s">
        <v>10</v>
      </c>
      <c r="C26" s="22">
        <v>211</v>
      </c>
      <c r="D26" s="6">
        <v>500</v>
      </c>
      <c r="E26" s="5">
        <f>ROUND(C26*D26,0)</f>
        <v>105500</v>
      </c>
      <c r="F26" s="20">
        <f t="shared" si="3"/>
        <v>105500</v>
      </c>
      <c r="G26" s="20"/>
      <c r="H26" s="15"/>
      <c r="I26" s="15"/>
      <c r="M26" s="9">
        <v>60800</v>
      </c>
      <c r="N26" s="9">
        <v>8580</v>
      </c>
      <c r="O26" s="9">
        <v>34200</v>
      </c>
      <c r="P26" s="10">
        <v>103580</v>
      </c>
      <c r="Q26" s="9">
        <v>38000</v>
      </c>
      <c r="R26" s="10">
        <v>141580</v>
      </c>
    </row>
    <row r="27" spans="1:18" s="7" customFormat="1" ht="20.25" customHeight="1">
      <c r="A27" s="25"/>
      <c r="B27" s="17" t="s">
        <v>11</v>
      </c>
      <c r="C27" s="19">
        <f>SUM(C24:C26)</f>
        <v>537</v>
      </c>
      <c r="D27" s="19"/>
      <c r="E27" s="19">
        <f t="shared" ref="E27" si="7">SUM(E24:E26)</f>
        <v>268500</v>
      </c>
      <c r="F27" s="19">
        <f>SUM(F24:F26)</f>
        <v>268500</v>
      </c>
      <c r="G27" s="19"/>
      <c r="H27" s="16"/>
      <c r="I27" s="16"/>
      <c r="M27" s="10">
        <v>220000</v>
      </c>
      <c r="N27" s="10">
        <v>29100</v>
      </c>
      <c r="O27" s="10">
        <v>101940</v>
      </c>
      <c r="P27" s="10">
        <v>351040</v>
      </c>
      <c r="Q27" s="10">
        <v>137500</v>
      </c>
      <c r="R27" s="10">
        <v>488540</v>
      </c>
    </row>
    <row r="28" spans="1:18" s="7" customFormat="1" ht="20.25" customHeight="1">
      <c r="A28" s="25" t="s">
        <v>16</v>
      </c>
      <c r="B28" s="4" t="s">
        <v>8</v>
      </c>
      <c r="C28" s="22">
        <v>61</v>
      </c>
      <c r="D28" s="6">
        <v>500</v>
      </c>
      <c r="E28" s="5">
        <f>ROUND(C28*D28,0)</f>
        <v>30500</v>
      </c>
      <c r="F28" s="20">
        <f t="shared" si="3"/>
        <v>30500</v>
      </c>
      <c r="G28" s="20"/>
      <c r="H28" s="15"/>
      <c r="I28" s="15"/>
      <c r="M28" s="9">
        <v>0</v>
      </c>
      <c r="N28" s="9">
        <v>0</v>
      </c>
      <c r="O28" s="9">
        <v>0</v>
      </c>
      <c r="P28" s="10">
        <v>0</v>
      </c>
      <c r="Q28" s="9">
        <v>0</v>
      </c>
      <c r="R28" s="10">
        <v>0</v>
      </c>
    </row>
    <row r="29" spans="1:18" s="7" customFormat="1" ht="20.25" customHeight="1">
      <c r="A29" s="25"/>
      <c r="B29" s="4" t="s">
        <v>9</v>
      </c>
      <c r="C29" s="22">
        <v>61</v>
      </c>
      <c r="D29" s="6">
        <v>500</v>
      </c>
      <c r="E29" s="5">
        <f>ROUND(C29*D29,0)</f>
        <v>30500</v>
      </c>
      <c r="F29" s="20">
        <f t="shared" si="3"/>
        <v>30500</v>
      </c>
      <c r="G29" s="20"/>
      <c r="H29" s="15"/>
      <c r="I29" s="15"/>
      <c r="M29" s="9">
        <v>12200</v>
      </c>
      <c r="N29" s="9">
        <v>3540</v>
      </c>
      <c r="O29" s="9">
        <v>11590</v>
      </c>
      <c r="P29" s="10">
        <v>27330</v>
      </c>
      <c r="Q29" s="9">
        <v>15250</v>
      </c>
      <c r="R29" s="10">
        <v>42580</v>
      </c>
    </row>
    <row r="30" spans="1:18" s="7" customFormat="1" ht="20.25" customHeight="1">
      <c r="A30" s="25"/>
      <c r="B30" s="4" t="s">
        <v>10</v>
      </c>
      <c r="C30" s="22">
        <v>81</v>
      </c>
      <c r="D30" s="6">
        <v>500</v>
      </c>
      <c r="E30" s="5">
        <f>ROUND(C30*D30,0)</f>
        <v>40500</v>
      </c>
      <c r="F30" s="20">
        <f t="shared" si="3"/>
        <v>40500</v>
      </c>
      <c r="G30" s="20"/>
      <c r="H30" s="15"/>
      <c r="I30" s="15"/>
      <c r="M30" s="9">
        <v>12000</v>
      </c>
      <c r="N30" s="9">
        <v>3420</v>
      </c>
      <c r="O30" s="9">
        <v>13500</v>
      </c>
      <c r="P30" s="10">
        <v>28920</v>
      </c>
      <c r="Q30" s="9">
        <v>15000</v>
      </c>
      <c r="R30" s="10">
        <v>43920</v>
      </c>
    </row>
    <row r="31" spans="1:18" s="7" customFormat="1" ht="20.25" customHeight="1">
      <c r="A31" s="25"/>
      <c r="B31" s="17" t="s">
        <v>11</v>
      </c>
      <c r="C31" s="19">
        <f>SUM(C28:C30)</f>
        <v>203</v>
      </c>
      <c r="D31" s="19"/>
      <c r="E31" s="19">
        <f t="shared" ref="E31:F31" si="8">SUM(E28:E30)</f>
        <v>101500</v>
      </c>
      <c r="F31" s="19">
        <f t="shared" si="8"/>
        <v>101500</v>
      </c>
      <c r="G31" s="19"/>
      <c r="H31" s="16"/>
      <c r="I31" s="16"/>
      <c r="M31" s="10">
        <v>24200</v>
      </c>
      <c r="N31" s="10">
        <v>6960</v>
      </c>
      <c r="O31" s="10">
        <v>25090</v>
      </c>
      <c r="P31" s="10">
        <v>56250</v>
      </c>
      <c r="Q31" s="10">
        <v>30250</v>
      </c>
      <c r="R31" s="10">
        <v>86500</v>
      </c>
    </row>
  </sheetData>
  <mergeCells count="18">
    <mergeCell ref="A28:A31"/>
    <mergeCell ref="G4:G6"/>
    <mergeCell ref="A20:A23"/>
    <mergeCell ref="A24:A27"/>
    <mergeCell ref="A2:G2"/>
    <mergeCell ref="A7:B7"/>
    <mergeCell ref="A8:A11"/>
    <mergeCell ref="A12:A15"/>
    <mergeCell ref="A16:A19"/>
    <mergeCell ref="D5:D6"/>
    <mergeCell ref="E5:E6"/>
    <mergeCell ref="A4:A6"/>
    <mergeCell ref="B4:C4"/>
    <mergeCell ref="D4:E4"/>
    <mergeCell ref="F4:F6"/>
    <mergeCell ref="B5:B6"/>
    <mergeCell ref="D3:E3"/>
    <mergeCell ref="C5:C6"/>
  </mergeCells>
  <phoneticPr fontId="6" type="noConversion"/>
  <printOptions horizontalCentered="1"/>
  <pageMargins left="0.51181102362204722" right="0.31496062992125984" top="0.89" bottom="0.55118110236220474" header="0.51181102362204722" footer="0.51181102362204722"/>
  <pageSetup paperSize="9" orientation="portrait" r:id="rId1"/>
  <headerFooter alignWithMargins="0"/>
  <ignoredErrors>
    <ignoredError sqref="E11:F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生均公用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lastPrinted>2023-10-25T08:52:56Z</cp:lastPrinted>
  <dcterms:created xsi:type="dcterms:W3CDTF">2016-11-10T02:14:39Z</dcterms:created>
  <dcterms:modified xsi:type="dcterms:W3CDTF">2023-10-25T08:53:50Z</dcterms:modified>
</cp:coreProperties>
</file>