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0.9-10" sheetId="1" r:id="rId1"/>
    <sheet name="Sheet2" sheetId="2" r:id="rId2"/>
    <sheet name="Sheet3" sheetId="3" r:id="rId3"/>
  </sheets>
  <definedNames>
    <definedName name="_xlnm._FilterDatabase" localSheetId="0" hidden="1">'2020.9-10'!$A$3:$N$18</definedName>
    <definedName name="_xlnm.Print_Titles" localSheetId="0">'2020.9-10'!$1:$4</definedName>
  </definedNames>
  <calcPr calcId="144525"/>
</workbook>
</file>

<file path=xl/sharedStrings.xml><?xml version="1.0" encoding="utf-8"?>
<sst xmlns="http://schemas.openxmlformats.org/spreadsheetml/2006/main" count="107" uniqueCount="47">
  <si>
    <t>上杭县蛟洋镇人民政府等公益性岗位人员岗位、社保补贴花名册</t>
  </si>
  <si>
    <t xml:space="preserve">  填报单位（盖章）：上杭县人力资源公共服务中心                                                    制表时间；2022年11月15日</t>
  </si>
  <si>
    <t>序号</t>
  </si>
  <si>
    <t>姓名</t>
  </si>
  <si>
    <t>性别</t>
  </si>
  <si>
    <t>身份证号码</t>
  </si>
  <si>
    <t>公益性岗位名称</t>
  </si>
  <si>
    <t>签订劳动合同起止年月</t>
  </si>
  <si>
    <t>申请补贴期限</t>
  </si>
  <si>
    <t>岗位补贴标准（元/月）</t>
  </si>
  <si>
    <t>社保补贴标准（元/月）</t>
  </si>
  <si>
    <t>补贴月数</t>
  </si>
  <si>
    <t>岗位补贴金额（元）</t>
  </si>
  <si>
    <t>社保补贴金额（元）</t>
  </si>
  <si>
    <t>人员类别</t>
  </si>
  <si>
    <t>养老</t>
  </si>
  <si>
    <t>医疗</t>
  </si>
  <si>
    <t>失业</t>
  </si>
  <si>
    <t>杨华招</t>
  </si>
  <si>
    <t>女</t>
  </si>
  <si>
    <t>350823********6729</t>
  </si>
  <si>
    <t>上杭县蛟洋镇人民政府农村服务管理员</t>
  </si>
  <si>
    <t>2021.8.31-2023.8.30</t>
  </si>
  <si>
    <t>2022.3-2022.3</t>
  </si>
  <si>
    <t>离校未就业高校毕业生</t>
  </si>
  <si>
    <t>2022.4-2022.6</t>
  </si>
  <si>
    <t>2022.7-2022.9</t>
  </si>
  <si>
    <t>2022.10-2022.10</t>
  </si>
  <si>
    <t>陈素萍</t>
  </si>
  <si>
    <t>350823********6723</t>
  </si>
  <si>
    <t>上杭县蛟洋镇人民政府劳动保障协管员</t>
  </si>
  <si>
    <t>梁盛华</t>
  </si>
  <si>
    <t xml:space="preserve">男 </t>
  </si>
  <si>
    <t>350205********0031</t>
  </si>
  <si>
    <t>城南幼儿园保绿员</t>
  </si>
  <si>
    <t>2019.9.1-2022.8.30</t>
  </si>
  <si>
    <r>
      <rPr>
        <sz val="9"/>
        <color rgb="FF000000"/>
        <rFont val="宋体"/>
        <charset val="134"/>
      </rPr>
      <t>　</t>
    </r>
    <r>
      <rPr>
        <sz val="9"/>
        <color indexed="8"/>
        <rFont val="Tahoma"/>
        <charset val="134"/>
      </rPr>
      <t>2022.1-2022.</t>
    </r>
    <r>
      <rPr>
        <sz val="9"/>
        <color rgb="FF000000"/>
        <rFont val="宋体"/>
        <charset val="134"/>
      </rPr>
      <t>3</t>
    </r>
  </si>
  <si>
    <t>贫困户连续失业一年以上的城镇居民</t>
  </si>
  <si>
    <r>
      <rPr>
        <sz val="9"/>
        <color rgb="FF000000"/>
        <rFont val="宋体"/>
        <charset val="134"/>
      </rPr>
      <t>　</t>
    </r>
    <r>
      <rPr>
        <sz val="9"/>
        <color indexed="8"/>
        <rFont val="Tahoma"/>
        <charset val="134"/>
      </rPr>
      <t>2022.4-2022.6</t>
    </r>
  </si>
  <si>
    <t>连续失业一年以上的城镇居民</t>
  </si>
  <si>
    <r>
      <rPr>
        <sz val="9"/>
        <color rgb="FF000000"/>
        <rFont val="宋体"/>
        <charset val="134"/>
      </rPr>
      <t>　</t>
    </r>
    <r>
      <rPr>
        <sz val="9"/>
        <color indexed="8"/>
        <rFont val="Tahoma"/>
        <charset val="134"/>
      </rPr>
      <t>2022.7-2022.8</t>
    </r>
  </si>
  <si>
    <t>胡小琴</t>
  </si>
  <si>
    <t>350823********0548</t>
  </si>
  <si>
    <t>城南幼儿园保洁员</t>
  </si>
  <si>
    <t>贫困户已参加失业保险连续失业一年以上的农村进城务工劳动者</t>
  </si>
  <si>
    <t>已参加失业保险连续失业一年以上的农村进城务工劳动者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</si>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</sst>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indexed="8"/>
      <name val="Tahoma"/>
      <charset val="134"/>
    </font>
    <font>
      <sz val="9"/>
      <color indexed="8"/>
      <name val="宋体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0" fillId="0" borderId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0" fillId="0" borderId="0" xfId="0" applyNumberFormat="1"/>
    <xf numFmtId="176" fontId="0" fillId="0" borderId="0" xfId="0" applyNumberFormat="1"/>
    <xf numFmtId="0" fontId="0" fillId="0" borderId="0" xfId="0" applyAlignment="1">
      <alignment vertical="top" wrapText="1" readingOrder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49" fontId="4" fillId="0" borderId="1" xfId="0" applyNumberFormat="1" applyFont="1" applyBorder="1"/>
    <xf numFmtId="0" fontId="0" fillId="0" borderId="0" xfId="0" applyBorder="1"/>
    <xf numFmtId="49" fontId="0" fillId="0" borderId="0" xfId="0" applyNumberFormat="1" applyBorder="1"/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Border="1"/>
    <xf numFmtId="0" fontId="4" fillId="0" borderId="1" xfId="0" applyFont="1" applyBorder="1" applyAlignment="1">
      <alignment vertical="top" wrapText="1" readingOrder="1"/>
    </xf>
    <xf numFmtId="176" fontId="0" fillId="0" borderId="0" xfId="0" applyNumberFormat="1" applyBorder="1"/>
    <xf numFmtId="0" fontId="0" fillId="0" borderId="0" xfId="0" applyBorder="1" applyAlignment="1">
      <alignment vertical="top" wrapText="1" readingOrder="1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 26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常规 21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1" xfId="55"/>
    <cellStyle name="常规 13" xfId="56"/>
    <cellStyle name="常规 14" xfId="57"/>
    <cellStyle name="常规 15" xfId="58"/>
    <cellStyle name="常规 20" xfId="59"/>
    <cellStyle name="常规 17" xfId="60"/>
    <cellStyle name="常规 22" xfId="61"/>
    <cellStyle name="常规 18" xfId="62"/>
    <cellStyle name="常规 23" xfId="63"/>
    <cellStyle name="常规 24" xfId="64"/>
    <cellStyle name="常规 19" xfId="65"/>
    <cellStyle name="常规 2" xfId="66"/>
    <cellStyle name="常规 25" xfId="67"/>
    <cellStyle name="常规 3" xfId="68"/>
    <cellStyle name="常规 3 2" xfId="69"/>
    <cellStyle name="常规 4" xfId="70"/>
    <cellStyle name="常规 5" xfId="71"/>
    <cellStyle name="常规 7" xfId="72"/>
    <cellStyle name="常规 8" xfId="73"/>
    <cellStyle name="常规 9" xfId="7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selection activeCell="A1" sqref="A1:N1"/>
    </sheetView>
  </sheetViews>
  <sheetFormatPr defaultColWidth="9" defaultRowHeight="13.5"/>
  <cols>
    <col min="1" max="1" width="3.5" customWidth="1"/>
    <col min="2" max="2" width="5.125" customWidth="1"/>
    <col min="3" max="3" width="3.875" customWidth="1"/>
    <col min="4" max="4" width="14.5" style="3" customWidth="1"/>
    <col min="5" max="5" width="13.625" customWidth="1"/>
    <col min="6" max="6" width="9.5" customWidth="1"/>
    <col min="7" max="7" width="11.125" customWidth="1"/>
    <col min="8" max="8" width="5.125" customWidth="1"/>
    <col min="9" max="9" width="8.375" style="4" customWidth="1"/>
    <col min="10" max="11" width="7" customWidth="1"/>
    <col min="12" max="12" width="5.5" customWidth="1"/>
    <col min="13" max="13" width="7.25" customWidth="1"/>
    <col min="14" max="14" width="8.375" customWidth="1"/>
    <col min="15" max="15" width="16.75" style="5" customWidth="1"/>
  </cols>
  <sheetData>
    <row r="1" ht="26.25" customHeight="1" spans="1:14">
      <c r="A1" s="6" t="s">
        <v>0</v>
      </c>
      <c r="B1" s="6"/>
      <c r="C1" s="6"/>
      <c r="D1" s="6"/>
      <c r="E1" s="6"/>
      <c r="F1" s="6"/>
      <c r="G1" s="6"/>
      <c r="H1" s="6"/>
      <c r="I1" s="21"/>
      <c r="J1" s="6"/>
      <c r="K1" s="6"/>
      <c r="L1" s="6"/>
      <c r="M1" s="6"/>
      <c r="N1" s="6"/>
    </row>
    <row r="2" s="1" customFormat="1" ht="16.5" customHeight="1" spans="1:15">
      <c r="A2" s="7" t="s">
        <v>1</v>
      </c>
      <c r="B2" s="7"/>
      <c r="C2" s="7"/>
      <c r="D2" s="7"/>
      <c r="E2" s="7"/>
      <c r="F2" s="7"/>
      <c r="G2" s="7"/>
      <c r="H2" s="7"/>
      <c r="I2" s="22"/>
      <c r="J2" s="7"/>
      <c r="K2" s="7"/>
      <c r="L2" s="7"/>
      <c r="M2" s="7"/>
      <c r="N2" s="7"/>
      <c r="O2" s="7"/>
    </row>
    <row r="3" s="2" customFormat="1" ht="19.5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3" t="s">
        <v>10</v>
      </c>
      <c r="J3" s="8"/>
      <c r="K3" s="8"/>
      <c r="L3" s="10" t="s">
        <v>11</v>
      </c>
      <c r="M3" s="10" t="s">
        <v>12</v>
      </c>
      <c r="N3" s="10" t="s">
        <v>13</v>
      </c>
      <c r="O3" s="24" t="s">
        <v>14</v>
      </c>
    </row>
    <row r="4" s="2" customFormat="1" ht="25" customHeight="1" spans="1:15">
      <c r="A4" s="8"/>
      <c r="B4" s="8"/>
      <c r="C4" s="8"/>
      <c r="D4" s="9"/>
      <c r="E4" s="10"/>
      <c r="F4" s="10"/>
      <c r="G4" s="10"/>
      <c r="H4" s="10"/>
      <c r="I4" s="23" t="s">
        <v>15</v>
      </c>
      <c r="J4" s="8" t="s">
        <v>16</v>
      </c>
      <c r="K4" s="8" t="s">
        <v>17</v>
      </c>
      <c r="L4" s="10"/>
      <c r="M4" s="10"/>
      <c r="N4" s="10"/>
      <c r="O4" s="24"/>
    </row>
    <row r="5" ht="37" customHeight="1" spans="1:15">
      <c r="A5" s="8">
        <v>1</v>
      </c>
      <c r="B5" s="8" t="s">
        <v>18</v>
      </c>
      <c r="C5" s="8" t="s">
        <v>19</v>
      </c>
      <c r="D5" s="11" t="s">
        <v>20</v>
      </c>
      <c r="E5" s="12" t="s">
        <v>21</v>
      </c>
      <c r="F5" s="12" t="s">
        <v>22</v>
      </c>
      <c r="G5" s="12" t="s">
        <v>23</v>
      </c>
      <c r="H5" s="8">
        <v>1570</v>
      </c>
      <c r="I5" s="8">
        <v>332</v>
      </c>
      <c r="J5" s="12">
        <v>294.08</v>
      </c>
      <c r="K5" s="8">
        <v>10.38</v>
      </c>
      <c r="L5" s="10">
        <v>1</v>
      </c>
      <c r="M5" s="8">
        <f t="shared" ref="M5:M18" si="0">H5*L5</f>
        <v>1570</v>
      </c>
      <c r="N5" s="8">
        <f>I5+J5+K5</f>
        <v>636.46</v>
      </c>
      <c r="O5" s="12" t="s">
        <v>24</v>
      </c>
    </row>
    <row r="6" ht="35.5" customHeight="1" spans="1:15">
      <c r="A6" s="8"/>
      <c r="B6" s="8"/>
      <c r="C6" s="8" t="s">
        <v>19</v>
      </c>
      <c r="D6" s="11" t="s">
        <v>20</v>
      </c>
      <c r="E6" s="12" t="s">
        <v>21</v>
      </c>
      <c r="F6" s="12" t="s">
        <v>22</v>
      </c>
      <c r="G6" s="12" t="s">
        <v>25</v>
      </c>
      <c r="H6" s="8">
        <v>1810</v>
      </c>
      <c r="I6" s="8">
        <v>332</v>
      </c>
      <c r="J6" s="12">
        <v>294.08</v>
      </c>
      <c r="K6" s="8">
        <v>10.38</v>
      </c>
      <c r="L6" s="10">
        <v>3</v>
      </c>
      <c r="M6" s="8">
        <f t="shared" si="0"/>
        <v>5430</v>
      </c>
      <c r="N6" s="8">
        <f t="shared" ref="N6:N11" si="1">(I6+J6+K6)*3</f>
        <v>1909.38</v>
      </c>
      <c r="O6" s="12" t="s">
        <v>24</v>
      </c>
    </row>
    <row r="7" ht="35.5" customHeight="1" spans="1:15">
      <c r="A7" s="8"/>
      <c r="B7" s="8"/>
      <c r="C7" s="8" t="s">
        <v>19</v>
      </c>
      <c r="D7" s="11" t="s">
        <v>20</v>
      </c>
      <c r="E7" s="12" t="s">
        <v>21</v>
      </c>
      <c r="F7" s="12" t="s">
        <v>22</v>
      </c>
      <c r="G7" s="12" t="s">
        <v>26</v>
      </c>
      <c r="H7" s="8">
        <v>1810</v>
      </c>
      <c r="I7" s="8">
        <v>332</v>
      </c>
      <c r="J7" s="12">
        <v>319.36</v>
      </c>
      <c r="K7" s="8">
        <v>10.38</v>
      </c>
      <c r="L7" s="10">
        <v>3</v>
      </c>
      <c r="M7" s="8">
        <f t="shared" si="0"/>
        <v>5430</v>
      </c>
      <c r="N7" s="8">
        <f t="shared" si="1"/>
        <v>1985.22</v>
      </c>
      <c r="O7" s="12" t="s">
        <v>24</v>
      </c>
    </row>
    <row r="8" ht="35.5" customHeight="1" spans="1:19">
      <c r="A8" s="8"/>
      <c r="B8" s="8"/>
      <c r="C8" s="8" t="s">
        <v>19</v>
      </c>
      <c r="D8" s="11" t="s">
        <v>20</v>
      </c>
      <c r="E8" s="12" t="s">
        <v>21</v>
      </c>
      <c r="F8" s="12" t="s">
        <v>22</v>
      </c>
      <c r="G8" s="12" t="s">
        <v>27</v>
      </c>
      <c r="H8" s="8">
        <v>1810</v>
      </c>
      <c r="I8" s="8">
        <v>332</v>
      </c>
      <c r="J8" s="12">
        <v>319.36</v>
      </c>
      <c r="K8" s="8">
        <v>10.38</v>
      </c>
      <c r="L8" s="10">
        <v>1</v>
      </c>
      <c r="M8" s="8">
        <f t="shared" si="0"/>
        <v>1810</v>
      </c>
      <c r="N8" s="8">
        <f>(I8+J8+K8)*1</f>
        <v>661.74</v>
      </c>
      <c r="O8" s="12" t="s">
        <v>24</v>
      </c>
      <c r="S8" s="2"/>
    </row>
    <row r="9" ht="35.5" customHeight="1" spans="1:15">
      <c r="A9" s="8">
        <v>2</v>
      </c>
      <c r="B9" s="8" t="s">
        <v>28</v>
      </c>
      <c r="C9" s="8" t="s">
        <v>19</v>
      </c>
      <c r="D9" s="11" t="s">
        <v>29</v>
      </c>
      <c r="E9" s="12" t="s">
        <v>30</v>
      </c>
      <c r="F9" s="12" t="s">
        <v>22</v>
      </c>
      <c r="G9" s="12" t="s">
        <v>23</v>
      </c>
      <c r="H9" s="8">
        <v>1570</v>
      </c>
      <c r="I9" s="8">
        <v>332</v>
      </c>
      <c r="J9" s="12">
        <v>294.08</v>
      </c>
      <c r="K9" s="8">
        <v>10.38</v>
      </c>
      <c r="L9" s="10">
        <v>1</v>
      </c>
      <c r="M9" s="8">
        <f t="shared" si="0"/>
        <v>1570</v>
      </c>
      <c r="N9" s="8">
        <f>I9+J9+K9</f>
        <v>636.46</v>
      </c>
      <c r="O9" s="12" t="s">
        <v>24</v>
      </c>
    </row>
    <row r="10" ht="35.5" customHeight="1" spans="1:15">
      <c r="A10" s="8"/>
      <c r="B10" s="8"/>
      <c r="C10" s="8" t="s">
        <v>19</v>
      </c>
      <c r="D10" s="11" t="s">
        <v>29</v>
      </c>
      <c r="E10" s="12" t="s">
        <v>30</v>
      </c>
      <c r="F10" s="12" t="s">
        <v>22</v>
      </c>
      <c r="G10" s="12" t="s">
        <v>25</v>
      </c>
      <c r="H10" s="8">
        <v>1810</v>
      </c>
      <c r="I10" s="8">
        <v>332</v>
      </c>
      <c r="J10" s="12">
        <v>294.08</v>
      </c>
      <c r="K10" s="8">
        <v>10.38</v>
      </c>
      <c r="L10" s="10">
        <v>3</v>
      </c>
      <c r="M10" s="8">
        <f t="shared" si="0"/>
        <v>5430</v>
      </c>
      <c r="N10" s="8">
        <f t="shared" si="1"/>
        <v>1909.38</v>
      </c>
      <c r="O10" s="12" t="s">
        <v>24</v>
      </c>
    </row>
    <row r="11" ht="35.5" customHeight="1" spans="1:15">
      <c r="A11" s="8"/>
      <c r="B11" s="8"/>
      <c r="C11" s="8" t="s">
        <v>19</v>
      </c>
      <c r="D11" s="11" t="s">
        <v>29</v>
      </c>
      <c r="E11" s="12" t="s">
        <v>30</v>
      </c>
      <c r="F11" s="12" t="s">
        <v>22</v>
      </c>
      <c r="G11" s="12" t="s">
        <v>26</v>
      </c>
      <c r="H11" s="8">
        <v>1810</v>
      </c>
      <c r="I11" s="8">
        <v>332</v>
      </c>
      <c r="J11" s="12">
        <v>319.36</v>
      </c>
      <c r="K11" s="8">
        <v>10.38</v>
      </c>
      <c r="L11" s="10">
        <v>3</v>
      </c>
      <c r="M11" s="8">
        <f t="shared" si="0"/>
        <v>5430</v>
      </c>
      <c r="N11" s="8">
        <f t="shared" si="1"/>
        <v>1985.22</v>
      </c>
      <c r="O11" s="12" t="s">
        <v>24</v>
      </c>
    </row>
    <row r="12" ht="35.5" customHeight="1" spans="1:15">
      <c r="A12" s="8"/>
      <c r="B12" s="8"/>
      <c r="C12" s="8" t="s">
        <v>19</v>
      </c>
      <c r="D12" s="11" t="s">
        <v>29</v>
      </c>
      <c r="E12" s="12" t="s">
        <v>30</v>
      </c>
      <c r="F12" s="12" t="s">
        <v>22</v>
      </c>
      <c r="G12" s="12" t="s">
        <v>27</v>
      </c>
      <c r="H12" s="8">
        <v>1810</v>
      </c>
      <c r="I12" s="8">
        <v>332</v>
      </c>
      <c r="J12" s="12">
        <v>319.36</v>
      </c>
      <c r="K12" s="8">
        <v>10.38</v>
      </c>
      <c r="L12" s="10">
        <v>1</v>
      </c>
      <c r="M12" s="8">
        <f t="shared" si="0"/>
        <v>1810</v>
      </c>
      <c r="N12" s="8">
        <f>(I12+J12+K12)*1</f>
        <v>661.74</v>
      </c>
      <c r="O12" s="12" t="s">
        <v>24</v>
      </c>
    </row>
    <row r="13" ht="35.5" customHeight="1" spans="1:15">
      <c r="A13" s="8">
        <v>3</v>
      </c>
      <c r="B13" s="13" t="s">
        <v>31</v>
      </c>
      <c r="C13" s="8" t="s">
        <v>32</v>
      </c>
      <c r="D13" s="11" t="s">
        <v>33</v>
      </c>
      <c r="E13" s="14" t="s">
        <v>34</v>
      </c>
      <c r="F13" s="12" t="s">
        <v>35</v>
      </c>
      <c r="G13" s="15" t="s">
        <v>36</v>
      </c>
      <c r="H13" s="16">
        <v>1570</v>
      </c>
      <c r="I13" s="25">
        <v>332</v>
      </c>
      <c r="J13" s="25">
        <v>294.08</v>
      </c>
      <c r="K13" s="25">
        <v>10.38</v>
      </c>
      <c r="L13" s="25">
        <v>3</v>
      </c>
      <c r="M13" s="25">
        <f t="shared" si="0"/>
        <v>4710</v>
      </c>
      <c r="N13" s="25">
        <f t="shared" ref="N13:N18" si="2">(I13+J13+K13)*L13</f>
        <v>1909.38</v>
      </c>
      <c r="O13" s="26" t="s">
        <v>37</v>
      </c>
    </row>
    <row r="14" ht="35.5" customHeight="1" spans="1:15">
      <c r="A14" s="8"/>
      <c r="B14" s="13"/>
      <c r="C14" s="8" t="s">
        <v>32</v>
      </c>
      <c r="D14" s="11" t="s">
        <v>33</v>
      </c>
      <c r="E14" s="14" t="s">
        <v>34</v>
      </c>
      <c r="F14" s="12" t="s">
        <v>35</v>
      </c>
      <c r="G14" s="15" t="s">
        <v>38</v>
      </c>
      <c r="H14" s="16">
        <v>1810</v>
      </c>
      <c r="I14" s="25">
        <v>332</v>
      </c>
      <c r="J14" s="25">
        <v>294.08</v>
      </c>
      <c r="K14" s="25">
        <v>10.38</v>
      </c>
      <c r="L14" s="25">
        <v>3</v>
      </c>
      <c r="M14" s="25">
        <f t="shared" si="0"/>
        <v>5430</v>
      </c>
      <c r="N14" s="25">
        <f t="shared" si="2"/>
        <v>1909.38</v>
      </c>
      <c r="O14" s="26" t="s">
        <v>39</v>
      </c>
    </row>
    <row r="15" ht="35.5" customHeight="1" spans="1:15">
      <c r="A15" s="8"/>
      <c r="B15" s="13"/>
      <c r="C15" s="8" t="s">
        <v>32</v>
      </c>
      <c r="D15" s="11" t="s">
        <v>33</v>
      </c>
      <c r="E15" s="14" t="s">
        <v>34</v>
      </c>
      <c r="F15" s="12" t="s">
        <v>35</v>
      </c>
      <c r="G15" s="15" t="s">
        <v>40</v>
      </c>
      <c r="H15" s="16">
        <v>1810</v>
      </c>
      <c r="I15" s="25">
        <v>332</v>
      </c>
      <c r="J15" s="25">
        <v>319.36</v>
      </c>
      <c r="K15" s="25">
        <v>10.38</v>
      </c>
      <c r="L15" s="25">
        <v>2</v>
      </c>
      <c r="M15" s="25">
        <f t="shared" si="0"/>
        <v>3620</v>
      </c>
      <c r="N15" s="25">
        <f t="shared" si="2"/>
        <v>1323.48</v>
      </c>
      <c r="O15" s="26" t="s">
        <v>39</v>
      </c>
    </row>
    <row r="16" ht="35.5" customHeight="1" spans="1:15">
      <c r="A16" s="8">
        <v>4</v>
      </c>
      <c r="B16" s="13" t="s">
        <v>41</v>
      </c>
      <c r="C16" s="8" t="s">
        <v>19</v>
      </c>
      <c r="D16" s="11" t="s">
        <v>42</v>
      </c>
      <c r="E16" s="14" t="s">
        <v>43</v>
      </c>
      <c r="F16" s="12" t="s">
        <v>35</v>
      </c>
      <c r="G16" s="15" t="s">
        <v>36</v>
      </c>
      <c r="H16" s="16">
        <v>1570</v>
      </c>
      <c r="I16" s="25">
        <v>332</v>
      </c>
      <c r="J16" s="25">
        <v>294.08</v>
      </c>
      <c r="K16" s="25">
        <v>10.38</v>
      </c>
      <c r="L16" s="25">
        <v>3</v>
      </c>
      <c r="M16" s="25">
        <f t="shared" si="0"/>
        <v>4710</v>
      </c>
      <c r="N16" s="25">
        <f t="shared" si="2"/>
        <v>1909.38</v>
      </c>
      <c r="O16" s="26" t="s">
        <v>44</v>
      </c>
    </row>
    <row r="17" ht="35.5" customHeight="1" spans="1:15">
      <c r="A17" s="8"/>
      <c r="B17" s="13"/>
      <c r="C17" s="8" t="s">
        <v>19</v>
      </c>
      <c r="D17" s="11" t="s">
        <v>42</v>
      </c>
      <c r="E17" s="14" t="s">
        <v>43</v>
      </c>
      <c r="F17" s="12" t="s">
        <v>35</v>
      </c>
      <c r="G17" s="15" t="s">
        <v>38</v>
      </c>
      <c r="H17" s="16">
        <v>1810</v>
      </c>
      <c r="I17" s="25">
        <v>332</v>
      </c>
      <c r="J17" s="25">
        <v>294.08</v>
      </c>
      <c r="K17" s="25">
        <v>10.38</v>
      </c>
      <c r="L17" s="25">
        <v>3</v>
      </c>
      <c r="M17" s="25">
        <f t="shared" si="0"/>
        <v>5430</v>
      </c>
      <c r="N17" s="25">
        <f t="shared" si="2"/>
        <v>1909.38</v>
      </c>
      <c r="O17" s="26" t="s">
        <v>45</v>
      </c>
    </row>
    <row r="18" ht="35.5" customHeight="1" spans="1:15">
      <c r="A18" s="8"/>
      <c r="B18" s="13"/>
      <c r="C18" s="8" t="s">
        <v>19</v>
      </c>
      <c r="D18" s="11" t="s">
        <v>42</v>
      </c>
      <c r="E18" s="14" t="s">
        <v>43</v>
      </c>
      <c r="F18" s="12" t="s">
        <v>35</v>
      </c>
      <c r="G18" s="15" t="s">
        <v>40</v>
      </c>
      <c r="H18" s="16">
        <v>1810</v>
      </c>
      <c r="I18" s="25">
        <v>332</v>
      </c>
      <c r="J18" s="25">
        <v>319.36</v>
      </c>
      <c r="K18" s="25">
        <v>10.38</v>
      </c>
      <c r="L18" s="25">
        <v>2</v>
      </c>
      <c r="M18" s="25">
        <f t="shared" si="0"/>
        <v>3620</v>
      </c>
      <c r="N18" s="25">
        <f t="shared" si="2"/>
        <v>1323.48</v>
      </c>
      <c r="O18" s="26" t="s">
        <v>45</v>
      </c>
    </row>
    <row r="19" ht="35.5" customHeight="1" spans="1:15">
      <c r="A19" s="17"/>
      <c r="B19" s="17" t="s">
        <v>46</v>
      </c>
      <c r="C19" s="17"/>
      <c r="D19" s="18"/>
      <c r="E19" s="17"/>
      <c r="F19" s="17"/>
      <c r="G19" s="17"/>
      <c r="H19" s="17"/>
      <c r="I19" s="27"/>
      <c r="J19" s="17"/>
      <c r="K19" s="17"/>
      <c r="L19" s="17"/>
      <c r="M19" s="17">
        <f>SUM(M5:M18)</f>
        <v>56000</v>
      </c>
      <c r="N19" s="17">
        <f>SUM(N5:N18)</f>
        <v>20670.08</v>
      </c>
      <c r="O19" s="28"/>
    </row>
    <row r="20" ht="35.5" customHeight="1" spans="1:15">
      <c r="A20" s="19"/>
      <c r="B20" s="19"/>
      <c r="C20" s="19"/>
      <c r="D20" s="20"/>
      <c r="E20" s="19"/>
      <c r="F20" s="19"/>
      <c r="G20" s="19"/>
      <c r="H20" s="19"/>
      <c r="I20" s="29"/>
      <c r="J20" s="19"/>
      <c r="K20" s="19"/>
      <c r="L20" s="19"/>
      <c r="M20" s="19"/>
      <c r="N20" s="19"/>
      <c r="O20" s="30"/>
    </row>
    <row r="21" ht="35.5" customHeight="1" spans="1:15">
      <c r="A21" s="19"/>
      <c r="B21" s="19"/>
      <c r="C21" s="19"/>
      <c r="D21" s="20"/>
      <c r="E21" s="19"/>
      <c r="F21" s="19"/>
      <c r="G21" s="19"/>
      <c r="H21" s="19"/>
      <c r="I21" s="29"/>
      <c r="J21" s="19"/>
      <c r="K21" s="19"/>
      <c r="L21" s="19"/>
      <c r="M21" s="19"/>
      <c r="N21" s="19"/>
      <c r="O21" s="30"/>
    </row>
    <row r="22" ht="35.5" customHeight="1" spans="1:15">
      <c r="A22" s="19"/>
      <c r="B22" s="19"/>
      <c r="C22" s="19"/>
      <c r="D22" s="20"/>
      <c r="E22" s="19"/>
      <c r="F22" s="19"/>
      <c r="G22" s="19"/>
      <c r="H22" s="19"/>
      <c r="I22" s="29"/>
      <c r="J22" s="19"/>
      <c r="K22" s="19"/>
      <c r="L22" s="19"/>
      <c r="M22" s="19"/>
      <c r="N22" s="19"/>
      <c r="O22" s="30"/>
    </row>
    <row r="23" ht="35.5" customHeight="1" spans="1:15">
      <c r="A23" s="19"/>
      <c r="B23" s="19"/>
      <c r="C23" s="19"/>
      <c r="D23" s="20"/>
      <c r="E23" s="19"/>
      <c r="F23" s="19"/>
      <c r="G23" s="19"/>
      <c r="H23" s="19"/>
      <c r="I23" s="29"/>
      <c r="J23" s="19"/>
      <c r="K23" s="19"/>
      <c r="L23" s="19"/>
      <c r="M23" s="19"/>
      <c r="N23" s="19"/>
      <c r="O23" s="30"/>
    </row>
    <row r="24" ht="35.5" customHeight="1" spans="1:15">
      <c r="A24" s="19"/>
      <c r="B24" s="19"/>
      <c r="C24" s="19"/>
      <c r="D24" s="20"/>
      <c r="E24" s="19"/>
      <c r="F24" s="19"/>
      <c r="G24" s="19"/>
      <c r="H24" s="19"/>
      <c r="I24" s="29"/>
      <c r="J24" s="19"/>
      <c r="K24" s="19"/>
      <c r="L24" s="19"/>
      <c r="M24" s="19"/>
      <c r="N24" s="19"/>
      <c r="O24" s="30"/>
    </row>
    <row r="25" ht="35.5" customHeight="1" spans="1:15">
      <c r="A25" s="19"/>
      <c r="B25" s="19"/>
      <c r="C25" s="19"/>
      <c r="D25" s="20"/>
      <c r="E25" s="19"/>
      <c r="F25" s="19"/>
      <c r="G25" s="19"/>
      <c r="H25" s="19"/>
      <c r="I25" s="29"/>
      <c r="J25" s="19"/>
      <c r="K25" s="19"/>
      <c r="L25" s="19"/>
      <c r="M25" s="19"/>
      <c r="N25" s="19"/>
      <c r="O25" s="30"/>
    </row>
    <row r="26" ht="35.5" customHeight="1" spans="1:15">
      <c r="A26" s="19"/>
      <c r="B26" s="19"/>
      <c r="C26" s="19"/>
      <c r="D26" s="20"/>
      <c r="E26" s="19"/>
      <c r="F26" s="19"/>
      <c r="G26" s="19"/>
      <c r="H26" s="19"/>
      <c r="I26" s="29"/>
      <c r="J26" s="19"/>
      <c r="K26" s="19"/>
      <c r="L26" s="19"/>
      <c r="M26" s="19"/>
      <c r="N26" s="19"/>
      <c r="O26" s="30"/>
    </row>
    <row r="27" ht="35.5" customHeight="1" spans="1:15">
      <c r="A27" s="19"/>
      <c r="B27" s="19"/>
      <c r="C27" s="19"/>
      <c r="D27" s="20"/>
      <c r="E27" s="19"/>
      <c r="F27" s="19"/>
      <c r="G27" s="19"/>
      <c r="H27" s="19"/>
      <c r="I27" s="29"/>
      <c r="J27" s="19"/>
      <c r="K27" s="19"/>
      <c r="L27" s="19"/>
      <c r="M27" s="19"/>
      <c r="N27" s="19"/>
      <c r="O27" s="30"/>
    </row>
    <row r="28" ht="35.5" customHeight="1" spans="1:15">
      <c r="A28" s="19"/>
      <c r="B28" s="19"/>
      <c r="C28" s="19"/>
      <c r="D28" s="20"/>
      <c r="E28" s="19"/>
      <c r="F28" s="19"/>
      <c r="G28" s="19"/>
      <c r="H28" s="19"/>
      <c r="I28" s="29"/>
      <c r="J28" s="19"/>
      <c r="K28" s="19"/>
      <c r="L28" s="19"/>
      <c r="M28" s="19"/>
      <c r="N28" s="19"/>
      <c r="O28" s="30"/>
    </row>
    <row r="29" ht="35.5" customHeight="1" spans="1:15">
      <c r="A29" s="19"/>
      <c r="B29" s="19"/>
      <c r="C29" s="19"/>
      <c r="D29" s="20"/>
      <c r="E29" s="19"/>
      <c r="F29" s="19"/>
      <c r="G29" s="19"/>
      <c r="H29" s="19"/>
      <c r="I29" s="29"/>
      <c r="J29" s="19"/>
      <c r="K29" s="19"/>
      <c r="L29" s="19"/>
      <c r="M29" s="19"/>
      <c r="N29" s="19"/>
      <c r="O29" s="30"/>
    </row>
    <row r="30" ht="35.5" customHeight="1" spans="1:15">
      <c r="A30" s="19"/>
      <c r="B30" s="19"/>
      <c r="C30" s="19"/>
      <c r="D30" s="20"/>
      <c r="E30" s="19"/>
      <c r="F30" s="19"/>
      <c r="G30" s="19"/>
      <c r="H30" s="19"/>
      <c r="I30" s="29"/>
      <c r="J30" s="19"/>
      <c r="K30" s="19"/>
      <c r="L30" s="19"/>
      <c r="M30" s="19"/>
      <c r="N30" s="19"/>
      <c r="O30" s="30"/>
    </row>
    <row r="31" ht="35.5" customHeight="1" spans="1:15">
      <c r="A31" s="19"/>
      <c r="B31" s="19"/>
      <c r="C31" s="19"/>
      <c r="D31" s="20"/>
      <c r="E31" s="19"/>
      <c r="F31" s="19"/>
      <c r="G31" s="19"/>
      <c r="H31" s="19"/>
      <c r="I31" s="29"/>
      <c r="J31" s="19"/>
      <c r="K31" s="19"/>
      <c r="L31" s="19"/>
      <c r="M31" s="19"/>
      <c r="N31" s="19"/>
      <c r="O31" s="30"/>
    </row>
    <row r="32" ht="35.5" customHeight="1" spans="1:15">
      <c r="A32" s="19"/>
      <c r="B32" s="19"/>
      <c r="C32" s="19"/>
      <c r="D32" s="20"/>
      <c r="E32" s="19"/>
      <c r="F32" s="19"/>
      <c r="G32" s="19"/>
      <c r="H32" s="19"/>
      <c r="I32" s="29"/>
      <c r="J32" s="19"/>
      <c r="K32" s="19"/>
      <c r="L32" s="19"/>
      <c r="M32" s="19"/>
      <c r="N32" s="19"/>
      <c r="O32" s="30"/>
    </row>
    <row r="33" ht="35.5" customHeight="1" spans="1:15">
      <c r="A33" s="19"/>
      <c r="B33" s="19"/>
      <c r="C33" s="19"/>
      <c r="D33" s="20"/>
      <c r="E33" s="19"/>
      <c r="F33" s="19"/>
      <c r="G33" s="19"/>
      <c r="H33" s="19"/>
      <c r="I33" s="29"/>
      <c r="J33" s="19"/>
      <c r="K33" s="19"/>
      <c r="L33" s="19"/>
      <c r="M33" s="19"/>
      <c r="N33" s="19"/>
      <c r="O33" s="30"/>
    </row>
    <row r="34" ht="35.5" customHeight="1" spans="1:15">
      <c r="A34" s="19"/>
      <c r="B34" s="19"/>
      <c r="C34" s="19"/>
      <c r="D34" s="20"/>
      <c r="E34" s="19"/>
      <c r="F34" s="19"/>
      <c r="G34" s="19"/>
      <c r="H34" s="19"/>
      <c r="I34" s="29"/>
      <c r="J34" s="19"/>
      <c r="K34" s="19"/>
      <c r="L34" s="19"/>
      <c r="M34" s="19"/>
      <c r="N34" s="19"/>
      <c r="O34" s="30"/>
    </row>
  </sheetData>
  <mergeCells count="23">
    <mergeCell ref="A1:N1"/>
    <mergeCell ref="A2:O2"/>
    <mergeCell ref="I3:K3"/>
    <mergeCell ref="A3:A4"/>
    <mergeCell ref="A5:A8"/>
    <mergeCell ref="A9:A12"/>
    <mergeCell ref="A13:A15"/>
    <mergeCell ref="A16:A18"/>
    <mergeCell ref="B3:B4"/>
    <mergeCell ref="B5:B8"/>
    <mergeCell ref="B9:B12"/>
    <mergeCell ref="B13:B15"/>
    <mergeCell ref="B16:B18"/>
    <mergeCell ref="C3:C4"/>
    <mergeCell ref="D3:D4"/>
    <mergeCell ref="E3:E4"/>
    <mergeCell ref="F3:F4"/>
    <mergeCell ref="G3:G4"/>
    <mergeCell ref="H3:H4"/>
    <mergeCell ref="L3:L4"/>
    <mergeCell ref="M3:M4"/>
    <mergeCell ref="N3:N4"/>
    <mergeCell ref="O3:O4"/>
  </mergeCells>
  <printOptions horizontalCentered="1"/>
  <pageMargins left="0.196850393700787" right="0.196850393700787" top="0.196850393700787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2020.9-10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2022-04-21T07:35:00Z</cp:lastPrinted>
  <dcterms:modified xsi:type="dcterms:W3CDTF">2022-11-15T07:38:40Z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5976C03BE98D485D8438FD930FE08E34</vt:lpwstr>
  </property>
  <property fmtid="{D5CDD505-2E9C-101B-9397-08002B2CF9AE}" pid="3" name="KSOProductBuildVer">
    <vt:lpwstr>2052-11.1.0.12598</vt:lpwstr>
  </property>
  <property fmtid="{D5CDD505-2E9C-101B-9397-08002B2CF9AE}" pid="4" name="commondata">
    <vt:lpwstr>eyJoZGlkIjoiMTZiMmI1YjdhMWQxNDk1ZDRiNzgxMzZhMTM5ZTlhMzcifQ==</vt:lpwstr>
  </property>
</Properties>
</file>