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复垦种粮汇总" sheetId="26" r:id="rId1"/>
  </sheets>
  <definedNames>
    <definedName name="_xlnm._FilterDatabase" localSheetId="0" hidden="1">复垦种粮汇总!$A$4:$M$45</definedName>
  </definedNames>
  <calcPr calcId="144525"/>
</workbook>
</file>

<file path=xl/sharedStrings.xml><?xml version="1.0" encoding="utf-8"?>
<sst xmlns="http://schemas.openxmlformats.org/spreadsheetml/2006/main" count="149" uniqueCount="142">
  <si>
    <t>附件3</t>
  </si>
  <si>
    <t>2025年鼓励复垦种粮补助资金明细表</t>
  </si>
  <si>
    <t>单位：亩、元</t>
  </si>
  <si>
    <t>序号</t>
  </si>
  <si>
    <t>乡镇</t>
  </si>
  <si>
    <t>村别</t>
  </si>
  <si>
    <t>业主名称</t>
  </si>
  <si>
    <t>2025年新复垦种粮</t>
  </si>
  <si>
    <t>退果茶复耕种粮</t>
  </si>
  <si>
    <t>小计补助
金额</t>
  </si>
  <si>
    <t>总计补助
金额</t>
  </si>
  <si>
    <t>地点</t>
  </si>
  <si>
    <t>复垦种粮面积</t>
  </si>
  <si>
    <t>补助金额</t>
  </si>
  <si>
    <t>种植水稻面积</t>
  </si>
  <si>
    <t>种植旱粮面积</t>
  </si>
  <si>
    <t>临城</t>
  </si>
  <si>
    <t>上登村</t>
  </si>
  <si>
    <t>上杭县宏昌农业种植专业合作社</t>
  </si>
  <si>
    <t>横丘哩、门口田等</t>
  </si>
  <si>
    <t>六甲村</t>
  </si>
  <si>
    <t>黎琼</t>
  </si>
  <si>
    <t>石寨下、大洋田等</t>
  </si>
  <si>
    <t>李招琴</t>
  </si>
  <si>
    <t>下岭背、下岭背等</t>
  </si>
  <si>
    <t>新塘村</t>
  </si>
  <si>
    <t>李庆富</t>
  </si>
  <si>
    <t>段面上、则木塘等</t>
  </si>
  <si>
    <t>黄竹村</t>
  </si>
  <si>
    <t>王启建</t>
  </si>
  <si>
    <t>背头咙、排下等</t>
  </si>
  <si>
    <t>湖洋</t>
  </si>
  <si>
    <t>古楼村</t>
  </si>
  <si>
    <t>梁文峰</t>
  </si>
  <si>
    <t>古楼村长窝里</t>
  </si>
  <si>
    <t>文光村</t>
  </si>
  <si>
    <t>钟昭文</t>
  </si>
  <si>
    <t>文光村观音井</t>
  </si>
  <si>
    <t>中都</t>
  </si>
  <si>
    <t>陈和村</t>
  </si>
  <si>
    <t>上杭县文添生态种养殖家庭农场</t>
  </si>
  <si>
    <t>陈和村焦坑里</t>
  </si>
  <si>
    <t>田背村</t>
  </si>
  <si>
    <t>上杭县刘汉明家庭农场</t>
  </si>
  <si>
    <t>田背鸭神下</t>
  </si>
  <si>
    <t>庐丰</t>
  </si>
  <si>
    <t>三坪村</t>
  </si>
  <si>
    <t>江启福</t>
  </si>
  <si>
    <t>塘尾头、河田山</t>
  </si>
  <si>
    <t>丰济村</t>
  </si>
  <si>
    <t>蓝文凤</t>
  </si>
  <si>
    <t>新庵里、沙角里</t>
  </si>
  <si>
    <t>蓝溪</t>
  </si>
  <si>
    <t>岐滩村</t>
  </si>
  <si>
    <t>黄先华</t>
  </si>
  <si>
    <t>中心坝外段</t>
  </si>
  <si>
    <t>稔田</t>
  </si>
  <si>
    <t>大燕村</t>
  </si>
  <si>
    <t>林加有</t>
  </si>
  <si>
    <t>石蔡背、圳下崩等</t>
  </si>
  <si>
    <t>罗文清</t>
  </si>
  <si>
    <t>寮子角、岭背</t>
  </si>
  <si>
    <t>大湖村</t>
  </si>
  <si>
    <t>吴富康</t>
  </si>
  <si>
    <t>大坝段</t>
  </si>
  <si>
    <t>石牌村</t>
  </si>
  <si>
    <t>黄裕昌</t>
  </si>
  <si>
    <t>溪坝里</t>
  </si>
  <si>
    <t>茶地</t>
  </si>
  <si>
    <t>高屋村</t>
  </si>
  <si>
    <t>高凤英</t>
  </si>
  <si>
    <t>十七横、庵公下等</t>
  </si>
  <si>
    <t>泮境</t>
  </si>
  <si>
    <t>泮境村</t>
  </si>
  <si>
    <t>上杭县桂堂家庭农场</t>
  </si>
  <si>
    <t>狗尾塘</t>
  </si>
  <si>
    <t>乌石村</t>
  </si>
  <si>
    <t>上杭县全村粮食专业合作社</t>
  </si>
  <si>
    <t>庵脚坪、苦竹塘等</t>
  </si>
  <si>
    <t>白砂</t>
  </si>
  <si>
    <t>洋乾村</t>
  </si>
  <si>
    <t>李文水</t>
  </si>
  <si>
    <t>洋乾村、横田里等</t>
  </si>
  <si>
    <t>蛟洋</t>
  </si>
  <si>
    <t>达理村</t>
  </si>
  <si>
    <t>丘路生</t>
  </si>
  <si>
    <t>屋场背、新屋坪</t>
  </si>
  <si>
    <t>旧县</t>
  </si>
  <si>
    <t>新坊村</t>
  </si>
  <si>
    <t>上杭县新坊农业专业合作社</t>
  </si>
  <si>
    <t>坑头段、罗湖粉</t>
  </si>
  <si>
    <t>石院村</t>
  </si>
  <si>
    <t>邓胜长</t>
  </si>
  <si>
    <t>大屻头</t>
  </si>
  <si>
    <t>才溪</t>
  </si>
  <si>
    <t>溪北村</t>
  </si>
  <si>
    <t>龙岩上杭才溪红农业发展专业合作社</t>
  </si>
  <si>
    <t>大山里、凿子树背等</t>
  </si>
  <si>
    <t>岭和村</t>
  </si>
  <si>
    <t>李家球</t>
  </si>
  <si>
    <t>石背坑、山下等</t>
  </si>
  <si>
    <t>曾坑村</t>
  </si>
  <si>
    <t>黄红华</t>
  </si>
  <si>
    <t>曾坑</t>
  </si>
  <si>
    <t>下才村</t>
  </si>
  <si>
    <t>上杭县年年好农业专业合作社</t>
  </si>
  <si>
    <t>下才村上塘子角</t>
  </si>
  <si>
    <t>通贤</t>
  </si>
  <si>
    <t>文坑村</t>
  </si>
  <si>
    <t>上杭县韵天红家庭农场</t>
  </si>
  <si>
    <t>文坑村、刘坑里等</t>
  </si>
  <si>
    <t>上杭县云瑞生态种养殖家庭农场（个体工商户）</t>
  </si>
  <si>
    <t>文坑村、石缝里等</t>
  </si>
  <si>
    <t>礤头村</t>
  </si>
  <si>
    <t>上杭县通贤礤头农业种植专业合作社</t>
  </si>
  <si>
    <t>大河里</t>
  </si>
  <si>
    <t>南阳</t>
  </si>
  <si>
    <t>射山村</t>
  </si>
  <si>
    <t>上杭县杭连种养殖衣场(个体工商户)</t>
  </si>
  <si>
    <t>射山村、杨梅坑等</t>
  </si>
  <si>
    <t>涂坑村</t>
  </si>
  <si>
    <t>上杭县涂坑农民专业合作社</t>
  </si>
  <si>
    <t>涂坑村小坑头、桐子坑等</t>
  </si>
  <si>
    <t>南阳村</t>
  </si>
  <si>
    <t>上杭县楠阳农业专业合作社</t>
  </si>
  <si>
    <t>南阳村大塘源</t>
  </si>
  <si>
    <t>阙开荣</t>
  </si>
  <si>
    <t>南坑村梅树坑</t>
  </si>
  <si>
    <t>南坑村</t>
  </si>
  <si>
    <t>上杭县南阳镇恒开生态种养殖农场</t>
  </si>
  <si>
    <t>南坑村竹坑背</t>
  </si>
  <si>
    <t>下车村</t>
  </si>
  <si>
    <t>魏洪生</t>
  </si>
  <si>
    <t>下车村内寨下，尺井背等</t>
  </si>
  <si>
    <t>阙茶金</t>
  </si>
  <si>
    <t>南坑村牛屎凹、石背前</t>
  </si>
  <si>
    <t>官庄</t>
  </si>
  <si>
    <t>德康村</t>
  </si>
  <si>
    <t>刘成朴</t>
  </si>
  <si>
    <t>杨梅溪</t>
  </si>
  <si>
    <t>合计</t>
  </si>
  <si>
    <t>备注：1.对经营主体相对连片复垦抛荒2年以上山垅田，种植水稻、马铃薯等粮食作物10亩（含）以上的，一次性补助300元/亩；
           2.耕地上种果茶、花木等作物，主动移出并恢复耕地属性，且相对连片复耕种旱粮5亩（含）以上的，一次性补助300元/亩，种植水稻的，一次性补助500元/亩。</t>
  </si>
</sst>
</file>

<file path=xl/styles.xml><?xml version="1.0" encoding="utf-8"?>
<styleSheet xmlns="http://schemas.openxmlformats.org/spreadsheetml/2006/main">
  <numFmts count="5">
    <numFmt numFmtId="176" formatCode="0.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8"/>
      <name val="方正小标宋简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8"/>
      <color rgb="FFFF0000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5" borderId="1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11" borderId="14" applyNumberFormat="0" applyAlignment="0" applyProtection="0">
      <alignment vertical="center"/>
    </xf>
    <xf numFmtId="0" fontId="19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14" borderId="12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54">
    <cellStyle name="常规" xfId="0" builtinId="0"/>
    <cellStyle name="强调文字颜色 6" xfId="1" builtinId="49"/>
    <cellStyle name="常规 8" xfId="2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常规 5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40% - 强调文字颜色 4" xfId="42" builtinId="43"/>
    <cellStyle name="20% - 强调文字颜色 1" xfId="43" builtinId="30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abSelected="1" topLeftCell="A21" workbookViewId="0">
      <selection activeCell="A2" sqref="A2:M2"/>
    </sheetView>
  </sheetViews>
  <sheetFormatPr defaultColWidth="8.87962962962963" defaultRowHeight="15"/>
  <cols>
    <col min="1" max="1" width="3.66666666666667" style="1" customWidth="1"/>
    <col min="2" max="2" width="5.77777777777778" style="1" customWidth="1"/>
    <col min="3" max="3" width="7.88888888888889" style="1" customWidth="1"/>
    <col min="4" max="4" width="29.8518518518519" style="1" customWidth="1"/>
    <col min="5" max="5" width="21" style="1" customWidth="1"/>
    <col min="6" max="6" width="9.78703703703704" style="1" customWidth="1"/>
    <col min="7" max="7" width="6.66666666666667" style="2" customWidth="1"/>
    <col min="8" max="8" width="6.11111111111111" style="1" customWidth="1"/>
    <col min="9" max="9" width="5.77777777777778" style="2" customWidth="1"/>
    <col min="10" max="10" width="5.88888888888889" style="1" customWidth="1"/>
    <col min="11" max="11" width="5.44444444444444" style="2" customWidth="1"/>
    <col min="12" max="12" width="11.3333333333333" style="2" customWidth="1"/>
    <col min="13" max="13" width="6.55555555555556" style="1" customWidth="1"/>
    <col min="14" max="14" width="8.87962962962963" style="1"/>
    <col min="15" max="15" width="10.5555555555556" style="1"/>
    <col min="16" max="16384" width="8.87962962962963" style="1"/>
  </cols>
  <sheetData>
    <row r="1" spans="1:2">
      <c r="A1" s="3" t="s">
        <v>0</v>
      </c>
      <c r="B1" s="3"/>
    </row>
    <row r="2" ht="24" spans="1:13">
      <c r="A2" s="4" t="s">
        <v>1</v>
      </c>
      <c r="B2" s="4"/>
      <c r="C2" s="4"/>
      <c r="D2" s="4"/>
      <c r="E2" s="4"/>
      <c r="F2" s="4"/>
      <c r="G2" s="15"/>
      <c r="H2" s="4"/>
      <c r="I2" s="15"/>
      <c r="J2" s="4"/>
      <c r="K2" s="15"/>
      <c r="L2" s="15"/>
      <c r="M2" s="4"/>
    </row>
    <row r="3" spans="1:13">
      <c r="A3" s="5"/>
      <c r="B3" s="5"/>
      <c r="C3" s="5"/>
      <c r="D3" s="5"/>
      <c r="E3" s="5"/>
      <c r="F3" s="5"/>
      <c r="G3" s="16"/>
      <c r="L3" s="19" t="s">
        <v>2</v>
      </c>
      <c r="M3" s="19"/>
    </row>
    <row r="4" ht="13.8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/>
      <c r="G4" s="6"/>
      <c r="H4" s="6" t="s">
        <v>8</v>
      </c>
      <c r="I4" s="6"/>
      <c r="J4" s="6"/>
      <c r="K4" s="6"/>
      <c r="L4" s="6" t="s">
        <v>9</v>
      </c>
      <c r="M4" s="6" t="s">
        <v>10</v>
      </c>
    </row>
    <row r="5" ht="22.8" spans="1:13">
      <c r="A5" s="6"/>
      <c r="B5" s="6"/>
      <c r="C5" s="6"/>
      <c r="D5" s="6"/>
      <c r="E5" s="6" t="s">
        <v>11</v>
      </c>
      <c r="F5" s="6" t="s">
        <v>12</v>
      </c>
      <c r="G5" s="6" t="s">
        <v>13</v>
      </c>
      <c r="H5" s="6" t="s">
        <v>14</v>
      </c>
      <c r="I5" s="6" t="s">
        <v>13</v>
      </c>
      <c r="J5" s="6" t="s">
        <v>15</v>
      </c>
      <c r="K5" s="6" t="s">
        <v>13</v>
      </c>
      <c r="L5" s="6"/>
      <c r="M5" s="6"/>
    </row>
    <row r="6" customHeight="1" spans="1:13">
      <c r="A6" s="6">
        <v>1</v>
      </c>
      <c r="B6" s="7" t="s">
        <v>16</v>
      </c>
      <c r="C6" s="8" t="s">
        <v>17</v>
      </c>
      <c r="D6" s="6" t="s">
        <v>18</v>
      </c>
      <c r="E6" s="6" t="s">
        <v>19</v>
      </c>
      <c r="F6" s="17">
        <v>15.6</v>
      </c>
      <c r="G6" s="6">
        <f>F6*300</f>
        <v>4680</v>
      </c>
      <c r="H6" s="6"/>
      <c r="I6" s="6"/>
      <c r="J6" s="6"/>
      <c r="K6" s="6"/>
      <c r="L6" s="6">
        <f>G6+I6+K6</f>
        <v>4680</v>
      </c>
      <c r="M6" s="6">
        <f>SUM(L6:L10)</f>
        <v>54120</v>
      </c>
    </row>
    <row r="7" customHeight="1" spans="1:13">
      <c r="A7" s="6">
        <v>2</v>
      </c>
      <c r="B7" s="9"/>
      <c r="C7" s="8" t="s">
        <v>20</v>
      </c>
      <c r="D7" s="8" t="s">
        <v>21</v>
      </c>
      <c r="E7" s="6" t="s">
        <v>22</v>
      </c>
      <c r="F7" s="17">
        <v>16.4</v>
      </c>
      <c r="G7" s="6">
        <f t="shared" ref="G7:G44" si="0">F7*300</f>
        <v>4920</v>
      </c>
      <c r="H7" s="6"/>
      <c r="I7" s="6"/>
      <c r="J7" s="6"/>
      <c r="K7" s="6"/>
      <c r="L7" s="6">
        <f t="shared" ref="L7:L44" si="1">G7+I7+K7</f>
        <v>4920</v>
      </c>
      <c r="M7" s="6"/>
    </row>
    <row r="8" customHeight="1" spans="1:13">
      <c r="A8" s="6">
        <v>3</v>
      </c>
      <c r="B8" s="9"/>
      <c r="C8" s="8" t="s">
        <v>20</v>
      </c>
      <c r="D8" s="8" t="s">
        <v>23</v>
      </c>
      <c r="E8" s="6" t="s">
        <v>24</v>
      </c>
      <c r="F8" s="17">
        <v>68.7</v>
      </c>
      <c r="G8" s="6">
        <f t="shared" si="0"/>
        <v>20610</v>
      </c>
      <c r="H8" s="6"/>
      <c r="I8" s="6"/>
      <c r="J8" s="6"/>
      <c r="K8" s="6"/>
      <c r="L8" s="6">
        <f t="shared" si="1"/>
        <v>20610</v>
      </c>
      <c r="M8" s="6"/>
    </row>
    <row r="9" customHeight="1" spans="1:13">
      <c r="A9" s="6">
        <v>4</v>
      </c>
      <c r="B9" s="9"/>
      <c r="C9" s="8" t="s">
        <v>25</v>
      </c>
      <c r="D9" s="8" t="s">
        <v>26</v>
      </c>
      <c r="E9" s="6" t="s">
        <v>27</v>
      </c>
      <c r="F9" s="17">
        <v>36.2</v>
      </c>
      <c r="G9" s="6">
        <f t="shared" si="0"/>
        <v>10860</v>
      </c>
      <c r="H9" s="6"/>
      <c r="I9" s="6"/>
      <c r="J9" s="6"/>
      <c r="K9" s="6"/>
      <c r="L9" s="6">
        <f t="shared" si="1"/>
        <v>10860</v>
      </c>
      <c r="M9" s="6"/>
    </row>
    <row r="10" customHeight="1" spans="1:13">
      <c r="A10" s="6">
        <v>5</v>
      </c>
      <c r="B10" s="10"/>
      <c r="C10" s="8" t="s">
        <v>28</v>
      </c>
      <c r="D10" s="8" t="s">
        <v>29</v>
      </c>
      <c r="E10" s="6" t="s">
        <v>30</v>
      </c>
      <c r="F10" s="17">
        <v>43.5</v>
      </c>
      <c r="G10" s="6">
        <f t="shared" si="0"/>
        <v>13050</v>
      </c>
      <c r="H10" s="6"/>
      <c r="I10" s="6"/>
      <c r="J10" s="6"/>
      <c r="K10" s="6"/>
      <c r="L10" s="6">
        <f t="shared" si="1"/>
        <v>13050</v>
      </c>
      <c r="M10" s="6"/>
    </row>
    <row r="11" customHeight="1" spans="1:13">
      <c r="A11" s="6">
        <v>6</v>
      </c>
      <c r="B11" s="7" t="s">
        <v>31</v>
      </c>
      <c r="C11" s="6" t="s">
        <v>32</v>
      </c>
      <c r="D11" s="6" t="s">
        <v>33</v>
      </c>
      <c r="E11" s="6" t="s">
        <v>34</v>
      </c>
      <c r="F11" s="6">
        <v>31.5</v>
      </c>
      <c r="G11" s="6">
        <f t="shared" si="0"/>
        <v>9450</v>
      </c>
      <c r="H11" s="6"/>
      <c r="I11" s="6"/>
      <c r="J11" s="6"/>
      <c r="K11" s="6"/>
      <c r="L11" s="6">
        <f t="shared" si="1"/>
        <v>9450</v>
      </c>
      <c r="M11" s="6">
        <f>SUM(L11:L12)</f>
        <v>19050</v>
      </c>
    </row>
    <row r="12" customHeight="1" spans="1:13">
      <c r="A12" s="6">
        <v>7</v>
      </c>
      <c r="B12" s="10"/>
      <c r="C12" s="6" t="s">
        <v>35</v>
      </c>
      <c r="D12" s="6" t="s">
        <v>36</v>
      </c>
      <c r="E12" s="6" t="s">
        <v>37</v>
      </c>
      <c r="F12" s="6">
        <v>32</v>
      </c>
      <c r="G12" s="6">
        <f t="shared" si="0"/>
        <v>9600</v>
      </c>
      <c r="H12" s="6"/>
      <c r="I12" s="6"/>
      <c r="J12" s="6"/>
      <c r="K12" s="6"/>
      <c r="L12" s="6">
        <f t="shared" si="1"/>
        <v>9600</v>
      </c>
      <c r="M12" s="6"/>
    </row>
    <row r="13" customHeight="1" spans="1:13">
      <c r="A13" s="6">
        <v>8</v>
      </c>
      <c r="B13" s="7" t="s">
        <v>38</v>
      </c>
      <c r="C13" s="6" t="s">
        <v>39</v>
      </c>
      <c r="D13" s="8" t="s">
        <v>40</v>
      </c>
      <c r="E13" s="8" t="s">
        <v>41</v>
      </c>
      <c r="F13" s="6">
        <v>32.5</v>
      </c>
      <c r="G13" s="6">
        <f t="shared" si="0"/>
        <v>9750</v>
      </c>
      <c r="H13" s="6"/>
      <c r="I13" s="6"/>
      <c r="J13" s="6"/>
      <c r="K13" s="6"/>
      <c r="L13" s="6">
        <f t="shared" si="1"/>
        <v>9750</v>
      </c>
      <c r="M13" s="6">
        <f>SUM(L13:L14)</f>
        <v>12840</v>
      </c>
    </row>
    <row r="14" customHeight="1" spans="1:13">
      <c r="A14" s="6">
        <v>9</v>
      </c>
      <c r="B14" s="10"/>
      <c r="C14" s="6" t="s">
        <v>42</v>
      </c>
      <c r="D14" s="8" t="s">
        <v>43</v>
      </c>
      <c r="E14" s="8" t="s">
        <v>44</v>
      </c>
      <c r="F14" s="6">
        <v>10.3</v>
      </c>
      <c r="G14" s="6">
        <f t="shared" si="0"/>
        <v>3090</v>
      </c>
      <c r="H14" s="6"/>
      <c r="I14" s="6"/>
      <c r="J14" s="6"/>
      <c r="K14" s="6"/>
      <c r="L14" s="6">
        <f t="shared" si="1"/>
        <v>3090</v>
      </c>
      <c r="M14" s="6"/>
    </row>
    <row r="15" customHeight="1" spans="1:13">
      <c r="A15" s="6">
        <v>10</v>
      </c>
      <c r="B15" s="7" t="s">
        <v>45</v>
      </c>
      <c r="C15" s="6" t="s">
        <v>46</v>
      </c>
      <c r="D15" s="6" t="s">
        <v>47</v>
      </c>
      <c r="E15" s="6" t="s">
        <v>48</v>
      </c>
      <c r="F15" s="6">
        <v>46.5</v>
      </c>
      <c r="G15" s="6">
        <f t="shared" si="0"/>
        <v>13950</v>
      </c>
      <c r="H15" s="6"/>
      <c r="I15" s="6"/>
      <c r="J15" s="6"/>
      <c r="K15" s="6"/>
      <c r="L15" s="6">
        <f t="shared" si="1"/>
        <v>13950</v>
      </c>
      <c r="M15" s="6">
        <f>SUM(L15:L16)</f>
        <v>23010</v>
      </c>
    </row>
    <row r="16" customHeight="1" spans="1:13">
      <c r="A16" s="6">
        <v>11</v>
      </c>
      <c r="B16" s="10"/>
      <c r="C16" s="6" t="s">
        <v>49</v>
      </c>
      <c r="D16" s="6" t="s">
        <v>50</v>
      </c>
      <c r="E16" s="6" t="s">
        <v>51</v>
      </c>
      <c r="F16" s="6">
        <v>30.2</v>
      </c>
      <c r="G16" s="6">
        <f t="shared" si="0"/>
        <v>9060</v>
      </c>
      <c r="H16" s="6"/>
      <c r="I16" s="6"/>
      <c r="J16" s="6"/>
      <c r="K16" s="6"/>
      <c r="L16" s="6">
        <f t="shared" si="1"/>
        <v>9060</v>
      </c>
      <c r="M16" s="6"/>
    </row>
    <row r="17" s="1" customFormat="1" customHeight="1" spans="1:13">
      <c r="A17" s="6">
        <v>12</v>
      </c>
      <c r="B17" s="6" t="s">
        <v>52</v>
      </c>
      <c r="C17" s="6" t="s">
        <v>53</v>
      </c>
      <c r="D17" s="6" t="s">
        <v>54</v>
      </c>
      <c r="E17" s="6" t="s">
        <v>55</v>
      </c>
      <c r="F17" s="6"/>
      <c r="G17" s="6"/>
      <c r="H17" s="6">
        <v>10.6</v>
      </c>
      <c r="I17" s="6">
        <f>H17*500</f>
        <v>5300</v>
      </c>
      <c r="J17" s="6"/>
      <c r="K17" s="6"/>
      <c r="L17" s="6">
        <f t="shared" si="1"/>
        <v>5300</v>
      </c>
      <c r="M17" s="6">
        <v>5300</v>
      </c>
    </row>
    <row r="18" s="1" customFormat="1" customHeight="1" spans="1:13">
      <c r="A18" s="6">
        <v>13</v>
      </c>
      <c r="B18" s="7" t="s">
        <v>56</v>
      </c>
      <c r="C18" s="6" t="s">
        <v>57</v>
      </c>
      <c r="D18" s="6" t="s">
        <v>58</v>
      </c>
      <c r="E18" s="6" t="s">
        <v>59</v>
      </c>
      <c r="F18" s="6">
        <v>30.6</v>
      </c>
      <c r="G18" s="6">
        <f t="shared" si="0"/>
        <v>9180</v>
      </c>
      <c r="H18" s="6"/>
      <c r="I18" s="6"/>
      <c r="J18" s="6"/>
      <c r="K18" s="6"/>
      <c r="L18" s="6">
        <f t="shared" si="1"/>
        <v>9180</v>
      </c>
      <c r="M18" s="6">
        <f>SUM(L18:L21)</f>
        <v>53340</v>
      </c>
    </row>
    <row r="19" s="1" customFormat="1" customHeight="1" spans="1:13">
      <c r="A19" s="6">
        <v>14</v>
      </c>
      <c r="B19" s="9"/>
      <c r="C19" s="6" t="s">
        <v>57</v>
      </c>
      <c r="D19" s="6" t="s">
        <v>60</v>
      </c>
      <c r="E19" s="6" t="s">
        <v>61</v>
      </c>
      <c r="F19" s="6">
        <v>24.6</v>
      </c>
      <c r="G19" s="6">
        <f t="shared" si="0"/>
        <v>7380</v>
      </c>
      <c r="H19" s="6"/>
      <c r="I19" s="6"/>
      <c r="J19" s="6"/>
      <c r="K19" s="6"/>
      <c r="L19" s="6">
        <f t="shared" si="1"/>
        <v>7380</v>
      </c>
      <c r="M19" s="6"/>
    </row>
    <row r="20" s="1" customFormat="1" customHeight="1" spans="1:13">
      <c r="A20" s="6">
        <v>15</v>
      </c>
      <c r="B20" s="9"/>
      <c r="C20" s="6" t="s">
        <v>62</v>
      </c>
      <c r="D20" s="6" t="s">
        <v>63</v>
      </c>
      <c r="E20" s="6" t="s">
        <v>64</v>
      </c>
      <c r="F20" s="6">
        <v>19.8</v>
      </c>
      <c r="G20" s="6">
        <f t="shared" si="0"/>
        <v>5940</v>
      </c>
      <c r="H20" s="6"/>
      <c r="I20" s="6"/>
      <c r="J20" s="6"/>
      <c r="K20" s="6"/>
      <c r="L20" s="6">
        <f t="shared" si="1"/>
        <v>5940</v>
      </c>
      <c r="M20" s="6"/>
    </row>
    <row r="21" s="1" customFormat="1" customHeight="1" spans="1:13">
      <c r="A21" s="6">
        <v>16</v>
      </c>
      <c r="B21" s="10"/>
      <c r="C21" s="6" t="s">
        <v>65</v>
      </c>
      <c r="D21" s="6" t="s">
        <v>66</v>
      </c>
      <c r="E21" s="6" t="s">
        <v>67</v>
      </c>
      <c r="F21" s="6">
        <v>102.8</v>
      </c>
      <c r="G21" s="6">
        <f t="shared" si="0"/>
        <v>30840</v>
      </c>
      <c r="H21" s="6"/>
      <c r="I21" s="6"/>
      <c r="J21" s="6"/>
      <c r="K21" s="6"/>
      <c r="L21" s="6">
        <f t="shared" si="1"/>
        <v>30840</v>
      </c>
      <c r="M21" s="6"/>
    </row>
    <row r="22" s="1" customFormat="1" customHeight="1" spans="1:13">
      <c r="A22" s="6">
        <v>17</v>
      </c>
      <c r="B22" s="6" t="s">
        <v>68</v>
      </c>
      <c r="C22" s="6" t="s">
        <v>69</v>
      </c>
      <c r="D22" s="6" t="s">
        <v>70</v>
      </c>
      <c r="E22" s="6" t="s">
        <v>71</v>
      </c>
      <c r="F22" s="6">
        <v>30.6</v>
      </c>
      <c r="G22" s="6">
        <f t="shared" si="0"/>
        <v>9180</v>
      </c>
      <c r="H22" s="6"/>
      <c r="I22" s="6"/>
      <c r="J22" s="6"/>
      <c r="K22" s="6"/>
      <c r="L22" s="6">
        <f t="shared" si="1"/>
        <v>9180</v>
      </c>
      <c r="M22" s="6">
        <v>9180</v>
      </c>
    </row>
    <row r="23" s="1" customFormat="1" customHeight="1" spans="1:13">
      <c r="A23" s="6">
        <v>18</v>
      </c>
      <c r="B23" s="7" t="s">
        <v>72</v>
      </c>
      <c r="C23" s="6" t="s">
        <v>73</v>
      </c>
      <c r="D23" s="6" t="s">
        <v>74</v>
      </c>
      <c r="E23" s="6" t="s">
        <v>75</v>
      </c>
      <c r="F23" s="6">
        <v>75</v>
      </c>
      <c r="G23" s="6">
        <f t="shared" si="0"/>
        <v>22500</v>
      </c>
      <c r="H23" s="6"/>
      <c r="I23" s="6"/>
      <c r="J23" s="6"/>
      <c r="K23" s="6"/>
      <c r="L23" s="6">
        <f t="shared" si="1"/>
        <v>22500</v>
      </c>
      <c r="M23" s="6">
        <f>SUM(L23:L24)</f>
        <v>34260</v>
      </c>
    </row>
    <row r="24" s="1" customFormat="1" customHeight="1" spans="1:13">
      <c r="A24" s="6">
        <v>19</v>
      </c>
      <c r="B24" s="10"/>
      <c r="C24" s="6" t="s">
        <v>76</v>
      </c>
      <c r="D24" s="6" t="s">
        <v>77</v>
      </c>
      <c r="E24" s="6" t="s">
        <v>78</v>
      </c>
      <c r="F24" s="6">
        <v>39.2</v>
      </c>
      <c r="G24" s="6">
        <f t="shared" si="0"/>
        <v>11760</v>
      </c>
      <c r="H24" s="6"/>
      <c r="I24" s="6"/>
      <c r="J24" s="6"/>
      <c r="K24" s="6"/>
      <c r="L24" s="6">
        <f t="shared" si="1"/>
        <v>11760</v>
      </c>
      <c r="M24" s="6"/>
    </row>
    <row r="25" s="1" customFormat="1" customHeight="1" spans="1:13">
      <c r="A25" s="6">
        <v>20</v>
      </c>
      <c r="B25" s="6" t="s">
        <v>79</v>
      </c>
      <c r="C25" s="6" t="s">
        <v>80</v>
      </c>
      <c r="D25" s="6" t="s">
        <v>81</v>
      </c>
      <c r="E25" s="6" t="s">
        <v>82</v>
      </c>
      <c r="F25" s="6">
        <v>115</v>
      </c>
      <c r="G25" s="6">
        <f t="shared" si="0"/>
        <v>34500</v>
      </c>
      <c r="H25" s="6"/>
      <c r="I25" s="6"/>
      <c r="J25" s="6"/>
      <c r="K25" s="6"/>
      <c r="L25" s="6">
        <f t="shared" si="1"/>
        <v>34500</v>
      </c>
      <c r="M25" s="6">
        <v>34500</v>
      </c>
    </row>
    <row r="26" s="1" customFormat="1" customHeight="1" spans="1:13">
      <c r="A26" s="6">
        <v>21</v>
      </c>
      <c r="B26" s="6" t="s">
        <v>83</v>
      </c>
      <c r="C26" s="8" t="s">
        <v>84</v>
      </c>
      <c r="D26" s="8" t="s">
        <v>85</v>
      </c>
      <c r="E26" s="6" t="s">
        <v>86</v>
      </c>
      <c r="F26" s="8">
        <v>30.7</v>
      </c>
      <c r="G26" s="6">
        <f t="shared" si="0"/>
        <v>9210</v>
      </c>
      <c r="H26" s="6"/>
      <c r="I26" s="6"/>
      <c r="J26" s="6"/>
      <c r="K26" s="6"/>
      <c r="L26" s="6">
        <f t="shared" si="1"/>
        <v>9210</v>
      </c>
      <c r="M26" s="6">
        <v>9210</v>
      </c>
    </row>
    <row r="27" s="1" customFormat="1" customHeight="1" spans="1:13">
      <c r="A27" s="6">
        <v>22</v>
      </c>
      <c r="B27" s="7" t="s">
        <v>87</v>
      </c>
      <c r="C27" s="6" t="s">
        <v>88</v>
      </c>
      <c r="D27" s="6" t="s">
        <v>89</v>
      </c>
      <c r="E27" s="6" t="s">
        <v>90</v>
      </c>
      <c r="F27" s="6">
        <v>61</v>
      </c>
      <c r="G27" s="6">
        <f t="shared" si="0"/>
        <v>18300</v>
      </c>
      <c r="H27" s="6"/>
      <c r="I27" s="6"/>
      <c r="J27" s="6"/>
      <c r="K27" s="6"/>
      <c r="L27" s="6">
        <f t="shared" si="1"/>
        <v>18300</v>
      </c>
      <c r="M27" s="6">
        <f>SUM(L27:L28)</f>
        <v>27360</v>
      </c>
    </row>
    <row r="28" s="1" customFormat="1" customHeight="1" spans="1:13">
      <c r="A28" s="6">
        <v>23</v>
      </c>
      <c r="B28" s="10"/>
      <c r="C28" s="6" t="s">
        <v>91</v>
      </c>
      <c r="D28" s="6" t="s">
        <v>92</v>
      </c>
      <c r="E28" s="6" t="s">
        <v>93</v>
      </c>
      <c r="F28" s="6">
        <v>30.2</v>
      </c>
      <c r="G28" s="6">
        <f t="shared" si="0"/>
        <v>9060</v>
      </c>
      <c r="H28" s="6"/>
      <c r="I28" s="6"/>
      <c r="J28" s="6"/>
      <c r="K28" s="6"/>
      <c r="L28" s="6">
        <f t="shared" si="1"/>
        <v>9060</v>
      </c>
      <c r="M28" s="6"/>
    </row>
    <row r="29" s="1" customFormat="1" customHeight="1" spans="1:13">
      <c r="A29" s="6">
        <v>24</v>
      </c>
      <c r="B29" s="7" t="s">
        <v>94</v>
      </c>
      <c r="C29" s="6" t="s">
        <v>95</v>
      </c>
      <c r="D29" s="6" t="s">
        <v>96</v>
      </c>
      <c r="E29" s="6" t="s">
        <v>97</v>
      </c>
      <c r="F29" s="6">
        <v>61.3</v>
      </c>
      <c r="G29" s="6">
        <f t="shared" si="0"/>
        <v>18390</v>
      </c>
      <c r="H29" s="6"/>
      <c r="I29" s="6"/>
      <c r="J29" s="6"/>
      <c r="K29" s="6"/>
      <c r="L29" s="6">
        <f t="shared" si="1"/>
        <v>18390</v>
      </c>
      <c r="M29" s="6">
        <f>SUM(L29:L32)</f>
        <v>40830</v>
      </c>
    </row>
    <row r="30" s="1" customFormat="1" customHeight="1" spans="1:13">
      <c r="A30" s="6">
        <v>25</v>
      </c>
      <c r="B30" s="9"/>
      <c r="C30" s="6" t="s">
        <v>98</v>
      </c>
      <c r="D30" s="6" t="s">
        <v>99</v>
      </c>
      <c r="E30" s="6" t="s">
        <v>100</v>
      </c>
      <c r="F30" s="6">
        <v>51.6</v>
      </c>
      <c r="G30" s="6">
        <f t="shared" si="0"/>
        <v>15480</v>
      </c>
      <c r="H30" s="6"/>
      <c r="I30" s="6"/>
      <c r="J30" s="6"/>
      <c r="K30" s="6"/>
      <c r="L30" s="6">
        <f t="shared" si="1"/>
        <v>15480</v>
      </c>
      <c r="M30" s="6"/>
    </row>
    <row r="31" s="1" customFormat="1" customHeight="1" spans="1:13">
      <c r="A31" s="6">
        <v>26</v>
      </c>
      <c r="B31" s="9"/>
      <c r="C31" s="6" t="s">
        <v>101</v>
      </c>
      <c r="D31" s="6" t="s">
        <v>102</v>
      </c>
      <c r="E31" s="6" t="s">
        <v>103</v>
      </c>
      <c r="F31" s="6">
        <v>11.2</v>
      </c>
      <c r="G31" s="6">
        <f t="shared" si="0"/>
        <v>3360</v>
      </c>
      <c r="H31" s="6"/>
      <c r="I31" s="6"/>
      <c r="J31" s="6"/>
      <c r="K31" s="6"/>
      <c r="L31" s="6">
        <f t="shared" si="1"/>
        <v>3360</v>
      </c>
      <c r="M31" s="6"/>
    </row>
    <row r="32" s="1" customFormat="1" customHeight="1" spans="1:13">
      <c r="A32" s="6">
        <v>27</v>
      </c>
      <c r="B32" s="10"/>
      <c r="C32" s="6" t="s">
        <v>104</v>
      </c>
      <c r="D32" s="6" t="s">
        <v>105</v>
      </c>
      <c r="E32" s="6" t="s">
        <v>106</v>
      </c>
      <c r="F32" s="6">
        <v>12</v>
      </c>
      <c r="G32" s="6">
        <f t="shared" si="0"/>
        <v>3600</v>
      </c>
      <c r="H32" s="6"/>
      <c r="I32" s="6"/>
      <c r="J32" s="6"/>
      <c r="K32" s="6"/>
      <c r="L32" s="6">
        <f t="shared" si="1"/>
        <v>3600</v>
      </c>
      <c r="M32" s="6"/>
    </row>
    <row r="33" s="1" customFormat="1" customHeight="1" spans="1:13">
      <c r="A33" s="6">
        <v>28</v>
      </c>
      <c r="B33" s="7" t="s">
        <v>107</v>
      </c>
      <c r="C33" s="6" t="s">
        <v>108</v>
      </c>
      <c r="D33" s="6" t="s">
        <v>109</v>
      </c>
      <c r="E33" s="8" t="s">
        <v>110</v>
      </c>
      <c r="F33" s="6">
        <v>81.8</v>
      </c>
      <c r="G33" s="6">
        <f t="shared" si="0"/>
        <v>24540</v>
      </c>
      <c r="H33" s="6"/>
      <c r="I33" s="6"/>
      <c r="J33" s="6"/>
      <c r="K33" s="6"/>
      <c r="L33" s="6">
        <f t="shared" si="1"/>
        <v>24540</v>
      </c>
      <c r="M33" s="6">
        <f>SUM(L33:L35)</f>
        <v>64200</v>
      </c>
    </row>
    <row r="34" s="1" customFormat="1" ht="23" customHeight="1" spans="1:13">
      <c r="A34" s="6">
        <v>29</v>
      </c>
      <c r="B34" s="9"/>
      <c r="C34" s="6" t="s">
        <v>108</v>
      </c>
      <c r="D34" s="6" t="s">
        <v>111</v>
      </c>
      <c r="E34" s="8" t="s">
        <v>112</v>
      </c>
      <c r="F34" s="6">
        <v>37.7</v>
      </c>
      <c r="G34" s="6">
        <f t="shared" si="0"/>
        <v>11310</v>
      </c>
      <c r="H34" s="6"/>
      <c r="I34" s="6"/>
      <c r="J34" s="6"/>
      <c r="K34" s="6"/>
      <c r="L34" s="6">
        <f t="shared" si="1"/>
        <v>11310</v>
      </c>
      <c r="M34" s="6"/>
    </row>
    <row r="35" s="1" customFormat="1" ht="26" customHeight="1" spans="1:13">
      <c r="A35" s="6">
        <v>30</v>
      </c>
      <c r="B35" s="10"/>
      <c r="C35" s="6" t="s">
        <v>113</v>
      </c>
      <c r="D35" s="8" t="s">
        <v>114</v>
      </c>
      <c r="E35" s="6" t="s">
        <v>115</v>
      </c>
      <c r="F35" s="6">
        <v>94.5</v>
      </c>
      <c r="G35" s="6">
        <f t="shared" si="0"/>
        <v>28350</v>
      </c>
      <c r="H35" s="6"/>
      <c r="I35" s="6"/>
      <c r="J35" s="6"/>
      <c r="K35" s="6"/>
      <c r="L35" s="6">
        <f t="shared" si="1"/>
        <v>28350</v>
      </c>
      <c r="M35" s="6"/>
    </row>
    <row r="36" s="1" customFormat="1" customHeight="1" spans="1:13">
      <c r="A36" s="6">
        <v>31</v>
      </c>
      <c r="B36" s="7" t="s">
        <v>116</v>
      </c>
      <c r="C36" s="6" t="s">
        <v>117</v>
      </c>
      <c r="D36" s="6" t="s">
        <v>118</v>
      </c>
      <c r="E36" s="6" t="s">
        <v>119</v>
      </c>
      <c r="F36" s="6">
        <v>181.7</v>
      </c>
      <c r="G36" s="6">
        <f t="shared" si="0"/>
        <v>54510</v>
      </c>
      <c r="H36" s="6"/>
      <c r="I36" s="6"/>
      <c r="J36" s="6"/>
      <c r="K36" s="6"/>
      <c r="L36" s="6">
        <f t="shared" si="1"/>
        <v>54510</v>
      </c>
      <c r="M36" s="6">
        <f>SUM(L36:L42)</f>
        <v>135360</v>
      </c>
    </row>
    <row r="37" s="1" customFormat="1" customHeight="1" spans="1:13">
      <c r="A37" s="6">
        <v>32</v>
      </c>
      <c r="B37" s="9"/>
      <c r="C37" s="6" t="s">
        <v>120</v>
      </c>
      <c r="D37" s="6" t="s">
        <v>121</v>
      </c>
      <c r="E37" s="6" t="s">
        <v>122</v>
      </c>
      <c r="F37" s="6">
        <v>34.4</v>
      </c>
      <c r="G37" s="6">
        <f t="shared" si="0"/>
        <v>10320</v>
      </c>
      <c r="H37" s="6"/>
      <c r="I37" s="6"/>
      <c r="J37" s="6"/>
      <c r="K37" s="6"/>
      <c r="L37" s="6">
        <f t="shared" si="1"/>
        <v>10320</v>
      </c>
      <c r="M37" s="6"/>
    </row>
    <row r="38" s="1" customFormat="1" customHeight="1" spans="1:13">
      <c r="A38" s="6">
        <v>33</v>
      </c>
      <c r="B38" s="9"/>
      <c r="C38" s="6" t="s">
        <v>123</v>
      </c>
      <c r="D38" s="6" t="s">
        <v>124</v>
      </c>
      <c r="E38" s="8" t="s">
        <v>125</v>
      </c>
      <c r="F38" s="6">
        <v>87.2</v>
      </c>
      <c r="G38" s="6">
        <f t="shared" si="0"/>
        <v>26160</v>
      </c>
      <c r="H38" s="6"/>
      <c r="I38" s="6"/>
      <c r="J38" s="6"/>
      <c r="K38" s="6"/>
      <c r="L38" s="6">
        <f t="shared" si="1"/>
        <v>26160</v>
      </c>
      <c r="M38" s="6"/>
    </row>
    <row r="39" s="1" customFormat="1" customHeight="1" spans="1:13">
      <c r="A39" s="6">
        <v>34</v>
      </c>
      <c r="B39" s="9"/>
      <c r="C39" s="6" t="s">
        <v>123</v>
      </c>
      <c r="D39" s="8" t="s">
        <v>126</v>
      </c>
      <c r="E39" s="8" t="s">
        <v>127</v>
      </c>
      <c r="F39" s="6">
        <v>33.6</v>
      </c>
      <c r="G39" s="6">
        <f t="shared" si="0"/>
        <v>10080</v>
      </c>
      <c r="H39" s="6"/>
      <c r="I39" s="6"/>
      <c r="J39" s="6"/>
      <c r="K39" s="6"/>
      <c r="L39" s="6">
        <f t="shared" si="1"/>
        <v>10080</v>
      </c>
      <c r="M39" s="6"/>
    </row>
    <row r="40" s="1" customFormat="1" customHeight="1" spans="1:13">
      <c r="A40" s="6">
        <v>35</v>
      </c>
      <c r="B40" s="9"/>
      <c r="C40" s="6" t="s">
        <v>128</v>
      </c>
      <c r="D40" s="6" t="s">
        <v>129</v>
      </c>
      <c r="E40" s="8" t="s">
        <v>130</v>
      </c>
      <c r="F40" s="6">
        <v>51.2</v>
      </c>
      <c r="G40" s="6">
        <f t="shared" si="0"/>
        <v>15360</v>
      </c>
      <c r="H40" s="6"/>
      <c r="I40" s="6"/>
      <c r="J40" s="6"/>
      <c r="K40" s="6"/>
      <c r="L40" s="6">
        <f t="shared" si="1"/>
        <v>15360</v>
      </c>
      <c r="M40" s="6"/>
    </row>
    <row r="41" s="1" customFormat="1" customHeight="1" spans="1:13">
      <c r="A41" s="6">
        <v>36</v>
      </c>
      <c r="B41" s="9"/>
      <c r="C41" s="6" t="s">
        <v>131</v>
      </c>
      <c r="D41" s="8" t="s">
        <v>132</v>
      </c>
      <c r="E41" s="6" t="s">
        <v>133</v>
      </c>
      <c r="F41" s="6">
        <v>31.1</v>
      </c>
      <c r="G41" s="6">
        <f t="shared" si="0"/>
        <v>9330</v>
      </c>
      <c r="H41" s="6"/>
      <c r="I41" s="6"/>
      <c r="J41" s="6"/>
      <c r="K41" s="6"/>
      <c r="L41" s="6">
        <f t="shared" si="1"/>
        <v>9330</v>
      </c>
      <c r="M41" s="6"/>
    </row>
    <row r="42" s="1" customFormat="1" customHeight="1" spans="1:13">
      <c r="A42" s="6">
        <v>37</v>
      </c>
      <c r="B42" s="10"/>
      <c r="C42" s="6" t="s">
        <v>128</v>
      </c>
      <c r="D42" s="8" t="s">
        <v>134</v>
      </c>
      <c r="E42" s="8" t="s">
        <v>135</v>
      </c>
      <c r="F42" s="6">
        <v>32</v>
      </c>
      <c r="G42" s="6">
        <f t="shared" si="0"/>
        <v>9600</v>
      </c>
      <c r="H42" s="6"/>
      <c r="I42" s="6"/>
      <c r="J42" s="6"/>
      <c r="K42" s="6"/>
      <c r="L42" s="6">
        <f t="shared" si="1"/>
        <v>9600</v>
      </c>
      <c r="M42" s="6"/>
    </row>
    <row r="43" s="1" customFormat="1" customHeight="1" spans="1:13">
      <c r="A43" s="6">
        <v>38</v>
      </c>
      <c r="B43" s="6" t="s">
        <v>136</v>
      </c>
      <c r="C43" s="6" t="s">
        <v>137</v>
      </c>
      <c r="D43" s="6" t="s">
        <v>138</v>
      </c>
      <c r="E43" s="6" t="s">
        <v>139</v>
      </c>
      <c r="F43" s="6">
        <v>31.6</v>
      </c>
      <c r="G43" s="6">
        <f t="shared" si="0"/>
        <v>9480</v>
      </c>
      <c r="H43" s="6"/>
      <c r="I43" s="6"/>
      <c r="J43" s="6"/>
      <c r="K43" s="6"/>
      <c r="L43" s="6">
        <f t="shared" si="1"/>
        <v>9480</v>
      </c>
      <c r="M43" s="6">
        <v>9480</v>
      </c>
    </row>
    <row r="44" s="1" customFormat="1" customHeight="1" spans="1:13">
      <c r="A44" s="11" t="s">
        <v>140</v>
      </c>
      <c r="B44" s="12"/>
      <c r="C44" s="13"/>
      <c r="D44" s="13"/>
      <c r="E44" s="13"/>
      <c r="F44" s="13">
        <f>SUM(F6:F43)</f>
        <v>1755.8</v>
      </c>
      <c r="G44" s="6">
        <f t="shared" si="0"/>
        <v>526740</v>
      </c>
      <c r="H44" s="13">
        <f>SUM(H6:H43)</f>
        <v>10.6</v>
      </c>
      <c r="I44" s="6">
        <f>H44*500</f>
        <v>5300</v>
      </c>
      <c r="J44" s="13"/>
      <c r="K44" s="6"/>
      <c r="L44" s="6">
        <f t="shared" si="1"/>
        <v>532040</v>
      </c>
      <c r="M44" s="13">
        <f>SUM(M6:M43)</f>
        <v>532040</v>
      </c>
    </row>
    <row r="45" ht="40" customHeight="1" spans="1:13">
      <c r="A45" s="14" t="s">
        <v>141</v>
      </c>
      <c r="B45" s="3"/>
      <c r="C45" s="3"/>
      <c r="D45" s="3"/>
      <c r="E45" s="3"/>
      <c r="F45" s="3"/>
      <c r="G45" s="18"/>
      <c r="H45" s="3"/>
      <c r="I45" s="18"/>
      <c r="J45" s="3"/>
      <c r="K45" s="18"/>
      <c r="L45" s="18"/>
      <c r="M45" s="3"/>
    </row>
  </sheetData>
  <mergeCells count="34">
    <mergeCell ref="A1:B1"/>
    <mergeCell ref="A2:M2"/>
    <mergeCell ref="A3:G3"/>
    <mergeCell ref="L3:M3"/>
    <mergeCell ref="E4:G4"/>
    <mergeCell ref="H4:K4"/>
    <mergeCell ref="A44:B44"/>
    <mergeCell ref="A45:M45"/>
    <mergeCell ref="A4:A5"/>
    <mergeCell ref="B4:B5"/>
    <mergeCell ref="B6:B10"/>
    <mergeCell ref="B11:B12"/>
    <mergeCell ref="B13:B14"/>
    <mergeCell ref="B15:B16"/>
    <mergeCell ref="B18:B21"/>
    <mergeCell ref="B23:B24"/>
    <mergeCell ref="B27:B28"/>
    <mergeCell ref="B29:B32"/>
    <mergeCell ref="B33:B35"/>
    <mergeCell ref="B36:B42"/>
    <mergeCell ref="C4:C5"/>
    <mergeCell ref="D4:D5"/>
    <mergeCell ref="L4:L5"/>
    <mergeCell ref="M4:M5"/>
    <mergeCell ref="M6:M10"/>
    <mergeCell ref="M11:M12"/>
    <mergeCell ref="M13:M14"/>
    <mergeCell ref="M15:M16"/>
    <mergeCell ref="M18:M21"/>
    <mergeCell ref="M23:M24"/>
    <mergeCell ref="M27:M28"/>
    <mergeCell ref="M29:M32"/>
    <mergeCell ref="M33:M35"/>
    <mergeCell ref="M36:M42"/>
  </mergeCells>
  <pageMargins left="0.751388888888889" right="0.357638888888889" top="1" bottom="0.6055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复垦种粮汇总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shqlq</dc:creator>
  <cp:lastModifiedBy>lyadmin</cp:lastModifiedBy>
  <dcterms:created xsi:type="dcterms:W3CDTF">2023-11-08T23:52:00Z</dcterms:created>
  <dcterms:modified xsi:type="dcterms:W3CDTF">2026-03-12T16:37:27Z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8B052DD55FB3B14BED998A6912E0AE95</vt:lpwstr>
  </property>
  <property fmtid="{D5CDD505-2E9C-101B-9397-08002B2CF9AE}" pid="3" name="KSOProductBuildVer">
    <vt:lpwstr>2052-11.8.2.12019</vt:lpwstr>
  </property>
  <property fmtid="{D5CDD505-2E9C-101B-9397-08002B2CF9AE}" pid="4" name="CalculationRule">
    <vt:i4>0</vt:i4>
  </property>
</Properties>
</file>